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activeTab="0"/>
  </bookViews>
  <sheets>
    <sheet name="Лист1" sheetId="1" r:id="rId1"/>
  </sheets>
  <definedNames>
    <definedName name="_Hlk947627" localSheetId="0">'Лист1'!$A$19</definedName>
    <definedName name="_xlnm.Print_Area" localSheetId="0">'Лист1'!$A$1:$K$62</definedName>
  </definedNames>
  <calcPr fullCalcOnLoad="1"/>
</workbook>
</file>

<file path=xl/sharedStrings.xml><?xml version="1.0" encoding="utf-8"?>
<sst xmlns="http://schemas.openxmlformats.org/spreadsheetml/2006/main" count="104" uniqueCount="46">
  <si>
    <t>Наименование программы, основных мероприятий, мероприятий</t>
  </si>
  <si>
    <t>Ответственный исполнитель, соисполнитель</t>
  </si>
  <si>
    <t>Источник финансирования</t>
  </si>
  <si>
    <t>Объем средств на реализацию программы, тыс.рублей</t>
  </si>
  <si>
    <t>Ожидаемый непосредственный результат в натуральных показателях (краткое описание, целевые индикаторы и показатели)</t>
  </si>
  <si>
    <t xml:space="preserve">Программа «Развитие культуры и искусства, сохранение и реконструкция военно-мемориальных объектов Краснозоренского района на 2014-2020  годы" </t>
  </si>
  <si>
    <t>Отдел культуры</t>
  </si>
  <si>
    <t>МБУ «РДК»</t>
  </si>
  <si>
    <t>Районный бюджет</t>
  </si>
  <si>
    <t>Внебюджетные источники</t>
  </si>
  <si>
    <t>2.1. Оплата труда  работников муниципальных учреждений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</si>
  <si>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Всего</t>
  </si>
  <si>
    <t>Областной бюджет</t>
  </si>
  <si>
    <t>Районный  бюджет</t>
  </si>
  <si>
    <t>2.2 Содержание и обеспечение деятельности, безопасности помещений, территории культурно- досугов центра, автотранспорта</t>
  </si>
  <si>
    <t>3.1. Проведение ремонта, реконструкции и благоустройства воинских захоронении, братских могил и памятных знаков, расположенных на территории  района.</t>
  </si>
  <si>
    <t>МБУК «МЦБ»</t>
  </si>
  <si>
    <t>1.1. Оплата труда  работников библиотек муниципальных учреждений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</si>
  <si>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1.1. Оплата труда  работников муниципальных учреждений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</si>
  <si>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1.2. Содержание и обеспечение деятельности, безопасности помещений, территории учреждений дополнительного образования в сфере культуры.</t>
  </si>
  <si>
    <t>областной бюджет</t>
  </si>
  <si>
    <t>1.2. Содержание и обеспечение деятельности, безопасности помещений, территории муниципальных библиотек</t>
  </si>
  <si>
    <t>Итого</t>
  </si>
  <si>
    <r>
      <t>1. Основное мероприятие:</t>
    </r>
    <r>
      <rPr>
        <b/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Проведение районных мероприятий, участие в областных конкурсах и фестивалях</t>
    </r>
  </si>
  <si>
    <r>
      <t xml:space="preserve">2. </t>
    </r>
    <r>
      <rPr>
        <b/>
        <sz val="12"/>
        <color indexed="8"/>
        <rFont val="Times New Roman"/>
        <family val="1"/>
      </rPr>
      <t>Основное мероприятие:</t>
    </r>
    <r>
      <rPr>
        <sz val="12"/>
        <color indexed="8"/>
        <rFont val="Times New Roman"/>
        <family val="1"/>
      </rPr>
      <t xml:space="preserve"> Обеспечение  деятельности  культурно-досуговых  учреждений   муниципального района на уровне, позволяющем формировать  духовно-эстетические потребности  общества</t>
    </r>
  </si>
  <si>
    <r>
      <t>3.</t>
    </r>
    <r>
      <rPr>
        <b/>
        <sz val="12"/>
        <color indexed="8"/>
        <rFont val="Times New Roman"/>
        <family val="1"/>
      </rPr>
      <t xml:space="preserve"> Основное мероприятие: </t>
    </r>
    <r>
      <rPr>
        <sz val="12"/>
        <color indexed="8"/>
        <rFont val="Times New Roman"/>
        <family val="1"/>
      </rPr>
      <t>Приведение в надлежащее состояние воинских захоронений, братских могил, памятников и памятных знаков на территории Краснозоренского района</t>
    </r>
  </si>
  <si>
    <r>
      <t>1.</t>
    </r>
    <r>
      <rPr>
        <b/>
        <sz val="12"/>
        <color indexed="8"/>
        <rFont val="Times New Roman"/>
        <family val="1"/>
      </rPr>
      <t>Основное мероприятие:</t>
    </r>
    <r>
      <rPr>
        <sz val="12"/>
        <color indexed="8"/>
        <rFont val="Times New Roman"/>
        <family val="1"/>
      </rPr>
      <t xml:space="preserve">                         Содержание и обеспечение деятельности муниципальных библиотек</t>
    </r>
  </si>
  <si>
    <r>
      <t xml:space="preserve">1. </t>
    </r>
    <r>
      <rPr>
        <b/>
        <sz val="12"/>
        <color indexed="8"/>
        <rFont val="Times New Roman"/>
        <family val="1"/>
      </rPr>
      <t>Основное мероприятие</t>
    </r>
    <r>
      <rPr>
        <sz val="12"/>
        <color indexed="8"/>
        <rFont val="Times New Roman"/>
        <family val="1"/>
      </rPr>
      <t>:   Обеспечение и организация учебного процесса, содержание учреждений дополнительного образования в сфере культуры.</t>
    </r>
  </si>
  <si>
    <t>МБУ ДО «Краснозоренская  ДШИ»</t>
  </si>
  <si>
    <t>МБУ ДО «Краснозоренс кая ДШИ»</t>
  </si>
  <si>
    <t xml:space="preserve">Приложение 4 к муниципальной  программе 
 "Развитие культуры и искусства, сохранение и 
реконструкция военно-мемориальных объектов 
Краснозоренского района на 2021-2027  годы
</t>
  </si>
  <si>
    <t>Доведение оплаты труда работников  в соответствии с Указом Президента РФ от 7 мая 2012 года № 597 «"О мероприятиях по реализации государственной социальной политики".</t>
  </si>
  <si>
    <t xml:space="preserve">План реализации муниципальной программы 
«Развитие культуры и искусства, сохранение и реконструкция военно-мемориальных 
объектов Краснозоренского района на 2021-2027 годы" 
</t>
  </si>
  <si>
    <t>1.Повышение собственных доходов учреждений культуры, позволяющих стимулировать и регулировать их развитие (внебюджетные источники- 100 тыс. в год).</t>
  </si>
  <si>
    <t>2. Увеличение количества специального оборудования, приобретённого для учреждений культуры ( до 40 тыс.в год).</t>
  </si>
  <si>
    <t>5.Число участников досуговых мероприятий на безвозмездной основе (24 тыс.чел.).</t>
  </si>
  <si>
    <t>3.Удельный вес населения участвующего в платных культурно-досуговых мероприятиях (10 %).</t>
  </si>
  <si>
    <t xml:space="preserve">1.Обеспечение военно-мемориальных объектов технической документацией (тех.паспорта и межевые дела)- 100 %.                                                          2. Увеличение количества установленных информационных надписей на памятниках исторического и культурного наследия (100 %)                          </t>
  </si>
  <si>
    <t>Увеличение количество военно-мемориальных объектов, находящихся  в удовлетворительном и хорошем состоянии (100 %).</t>
  </si>
  <si>
    <t>1.Увеличить количество экземпляров новых поступлений в фонды муниципальных библиотек до 35 экземпляров из расчета на 1 тыс.человек жителей.</t>
  </si>
  <si>
    <t>2. Довести количество посещений муниципальных библиотек на 1 тыс.человек населения до 6300 человек.</t>
  </si>
  <si>
    <t>1.Доведение доли учащихся МБУ ДО «Краснозоренская ДШИ» -победителей и призёров конкурсов, выставок, фестивалей различного статуса от общего числа учащихся до    2 %.</t>
  </si>
  <si>
    <t xml:space="preserve">2. Сохранение контингента учащихся  МБУ ДО «Краснозоренская ДШИ»  в количестве 41 человек. </t>
  </si>
  <si>
    <t>4. Число участников  клубных формирований (220 чел.).</t>
  </si>
  <si>
    <t>Доведение оплату труда работников  МБУ «РДК» в соответствии с Указом Президента РФ от 7 мая 2012 года № 597 «"О мероприятиях по реализации государственной социальной политики".28084.0</t>
  </si>
  <si>
    <t>2.3.«Поддержка добровольцев (волонтеров) из числа молодежи по улучшению деятельности учреждений культуры: содействие в организации и проведении фестивалей, конкурсов, выставок, экскурсий и других массовых мероприятий, популяризация культурной добровольческой (волонтерской) деятельности профессиональных работников культуры в формате компетентного волонтерства с использованием их знаний и компетенций при реализации культурных проектов, в том числе в сельской местности».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</si>
</sst>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164" fontId="43" fillId="0" borderId="13" xfId="0" applyNumberFormat="1" applyFont="1" applyBorder="1" applyAlignment="1">
      <alignment vertical="top" wrapText="1"/>
    </xf>
    <xf numFmtId="164" fontId="43" fillId="0" borderId="12" xfId="0" applyNumberFormat="1" applyFont="1" applyFill="1" applyBorder="1" applyAlignment="1">
      <alignment horizontal="center" vertical="top" wrapText="1"/>
    </xf>
    <xf numFmtId="164" fontId="43" fillId="0" borderId="12" xfId="0" applyNumberFormat="1" applyFont="1" applyFill="1" applyBorder="1" applyAlignment="1">
      <alignment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164" fontId="43" fillId="0" borderId="17" xfId="0" applyNumberFormat="1" applyFont="1" applyFill="1" applyBorder="1" applyAlignment="1">
      <alignment vertical="top" wrapText="1"/>
    </xf>
    <xf numFmtId="164" fontId="43" fillId="0" borderId="10" xfId="0" applyNumberFormat="1" applyFont="1" applyFill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164" fontId="43" fillId="0" borderId="15" xfId="0" applyNumberFormat="1" applyFont="1" applyFill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164" fontId="43" fillId="0" borderId="13" xfId="0" applyNumberFormat="1" applyFont="1" applyFill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3" fillId="0" borderId="14" xfId="0" applyFont="1" applyFill="1" applyBorder="1" applyAlignment="1">
      <alignment vertical="top" wrapText="1"/>
    </xf>
    <xf numFmtId="165" fontId="44" fillId="0" borderId="0" xfId="0" applyNumberFormat="1" applyFont="1" applyAlignment="1">
      <alignment/>
    </xf>
    <xf numFmtId="165" fontId="44" fillId="0" borderId="0" xfId="0" applyNumberFormat="1" applyFont="1" applyFill="1" applyAlignment="1">
      <alignment/>
    </xf>
    <xf numFmtId="164" fontId="43" fillId="0" borderId="14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164" fontId="43" fillId="0" borderId="18" xfId="0" applyNumberFormat="1" applyFont="1" applyFill="1" applyBorder="1" applyAlignment="1">
      <alignment vertical="top" wrapText="1"/>
    </xf>
    <xf numFmtId="164" fontId="43" fillId="0" borderId="20" xfId="0" applyNumberFormat="1" applyFont="1" applyFill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5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vertical="top" wrapText="1"/>
    </xf>
    <xf numFmtId="0" fontId="42" fillId="0" borderId="13" xfId="0" applyFont="1" applyFill="1" applyBorder="1" applyAlignment="1">
      <alignment vertical="top" wrapText="1"/>
    </xf>
    <xf numFmtId="0" fontId="42" fillId="0" borderId="11" xfId="0" applyFont="1" applyBorder="1" applyAlignment="1">
      <alignment/>
    </xf>
    <xf numFmtId="0" fontId="42" fillId="0" borderId="11" xfId="0" applyFont="1" applyFill="1" applyBorder="1" applyAlignment="1">
      <alignment vertical="top" wrapText="1"/>
    </xf>
    <xf numFmtId="0" fontId="46" fillId="0" borderId="21" xfId="42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43" fillId="0" borderId="15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90" zoomScaleNormal="90" zoomScaleSheetLayoutView="80" zoomScalePageLayoutView="90" workbookViewId="0" topLeftCell="A1">
      <selection activeCell="A3" sqref="A3:A4"/>
    </sheetView>
  </sheetViews>
  <sheetFormatPr defaultColWidth="9.140625" defaultRowHeight="15"/>
  <cols>
    <col min="1" max="1" width="28.8515625" style="0" customWidth="1"/>
    <col min="2" max="2" width="16.57421875" style="0" customWidth="1"/>
    <col min="3" max="3" width="17.28125" style="0" customWidth="1"/>
    <col min="4" max="5" width="9.140625" style="0" customWidth="1"/>
    <col min="6" max="6" width="9.28125" style="0" customWidth="1"/>
    <col min="7" max="7" width="8.8515625" style="0" customWidth="1"/>
    <col min="8" max="8" width="8.7109375" style="0" customWidth="1"/>
    <col min="9" max="9" width="9.57421875" style="0" customWidth="1"/>
    <col min="10" max="10" width="9.421875" style="0" customWidth="1"/>
    <col min="11" max="11" width="31.7109375" style="0" customWidth="1"/>
    <col min="12" max="12" width="15.8515625" style="25" customWidth="1"/>
  </cols>
  <sheetData>
    <row r="1" spans="1:11" ht="90" customHeight="1">
      <c r="A1" s="1"/>
      <c r="B1" s="1"/>
      <c r="C1" s="1"/>
      <c r="D1" s="1"/>
      <c r="E1" s="1"/>
      <c r="F1" s="1"/>
      <c r="G1" s="1"/>
      <c r="H1" s="55" t="s">
        <v>30</v>
      </c>
      <c r="I1" s="55"/>
      <c r="J1" s="55"/>
      <c r="K1" s="55"/>
    </row>
    <row r="2" spans="1:11" ht="89.25" customHeight="1" thickBo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59.25" customHeight="1" thickBot="1">
      <c r="A3" s="50" t="s">
        <v>0</v>
      </c>
      <c r="B3" s="50" t="s">
        <v>1</v>
      </c>
      <c r="C3" s="35" t="s">
        <v>2</v>
      </c>
      <c r="D3" s="52" t="s">
        <v>3</v>
      </c>
      <c r="E3" s="53"/>
      <c r="F3" s="53"/>
      <c r="G3" s="53"/>
      <c r="H3" s="53"/>
      <c r="I3" s="53"/>
      <c r="J3" s="54"/>
      <c r="K3" s="35" t="s">
        <v>4</v>
      </c>
    </row>
    <row r="4" spans="1:11" ht="22.5" customHeight="1" thickBot="1">
      <c r="A4" s="51"/>
      <c r="B4" s="51"/>
      <c r="C4" s="42"/>
      <c r="D4" s="2">
        <v>2021</v>
      </c>
      <c r="E4" s="2">
        <v>2022</v>
      </c>
      <c r="F4" s="2">
        <v>2023</v>
      </c>
      <c r="G4" s="2">
        <v>2024</v>
      </c>
      <c r="H4" s="2">
        <v>2025</v>
      </c>
      <c r="I4" s="2">
        <v>2026</v>
      </c>
      <c r="J4" s="2">
        <v>2027</v>
      </c>
      <c r="K4" s="42"/>
    </row>
    <row r="5" spans="1:11" ht="19.5" thickBot="1">
      <c r="A5" s="3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3" ht="24.75" customHeight="1" thickBot="1">
      <c r="A6" s="38" t="s">
        <v>5</v>
      </c>
      <c r="B6" s="38" t="s">
        <v>6</v>
      </c>
      <c r="C6" s="4" t="s">
        <v>11</v>
      </c>
      <c r="D6" s="5">
        <f>SUM(D7:D9)</f>
        <v>12959</v>
      </c>
      <c r="E6" s="5">
        <f>SUM(E7:E9)</f>
        <v>13062</v>
      </c>
      <c r="F6" s="5">
        <f>SUM(F7:F9)</f>
        <v>13077</v>
      </c>
      <c r="G6" s="5">
        <f>SUM(G7:G9)</f>
        <v>13064</v>
      </c>
      <c r="H6" s="22">
        <f>SUM(H7:H9)</f>
        <v>13140</v>
      </c>
      <c r="I6" s="22">
        <f>SUM(I7:I9)</f>
        <v>13207</v>
      </c>
      <c r="J6" s="22">
        <f>SUM(J7:J9)</f>
        <v>13281</v>
      </c>
      <c r="K6" s="56"/>
      <c r="L6" s="25">
        <f>SUM(D6:J6)</f>
        <v>91790</v>
      </c>
      <c r="M6" s="28">
        <f>K66+L51+L39</f>
        <v>91790</v>
      </c>
    </row>
    <row r="7" spans="1:12" ht="32.25" thickBot="1">
      <c r="A7" s="36"/>
      <c r="B7" s="36"/>
      <c r="C7" s="4" t="s">
        <v>12</v>
      </c>
      <c r="D7" s="6">
        <f aca="true" t="shared" si="0" ref="D7:J7">D16+D32+D40+D52</f>
        <v>120</v>
      </c>
      <c r="E7" s="6">
        <f t="shared" si="0"/>
        <v>150</v>
      </c>
      <c r="F7" s="6">
        <f t="shared" si="0"/>
        <v>100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46"/>
      <c r="L7" s="25">
        <f>SUM(D7:J7)</f>
        <v>370</v>
      </c>
    </row>
    <row r="8" spans="1:12" ht="32.25" thickBot="1">
      <c r="A8" s="36"/>
      <c r="B8" s="36"/>
      <c r="C8" s="4" t="s">
        <v>8</v>
      </c>
      <c r="D8" s="6">
        <f aca="true" t="shared" si="1" ref="D8:J9">D12+D17+D33+D41+D53</f>
        <v>12759</v>
      </c>
      <c r="E8" s="6">
        <f t="shared" si="1"/>
        <v>12832</v>
      </c>
      <c r="F8" s="6">
        <f t="shared" si="1"/>
        <v>12887</v>
      </c>
      <c r="G8" s="6">
        <f t="shared" si="1"/>
        <v>12974</v>
      </c>
      <c r="H8" s="6">
        <f t="shared" si="1"/>
        <v>13050</v>
      </c>
      <c r="I8" s="6">
        <f t="shared" si="1"/>
        <v>13117</v>
      </c>
      <c r="J8" s="6">
        <f t="shared" si="1"/>
        <v>13181</v>
      </c>
      <c r="K8" s="46"/>
      <c r="L8" s="25">
        <f>SUM(D8:J8)</f>
        <v>90800</v>
      </c>
    </row>
    <row r="9" spans="1:12" ht="32.25" customHeight="1" thickBot="1">
      <c r="A9" s="37"/>
      <c r="B9" s="37"/>
      <c r="C9" s="4" t="s">
        <v>9</v>
      </c>
      <c r="D9" s="7">
        <f t="shared" si="1"/>
        <v>80</v>
      </c>
      <c r="E9" s="7">
        <f t="shared" si="1"/>
        <v>80</v>
      </c>
      <c r="F9" s="7">
        <f t="shared" si="1"/>
        <v>90</v>
      </c>
      <c r="G9" s="7">
        <f t="shared" si="1"/>
        <v>90</v>
      </c>
      <c r="H9" s="7">
        <f t="shared" si="1"/>
        <v>90</v>
      </c>
      <c r="I9" s="7">
        <f t="shared" si="1"/>
        <v>90</v>
      </c>
      <c r="J9" s="7">
        <f t="shared" si="1"/>
        <v>100</v>
      </c>
      <c r="K9" s="48"/>
      <c r="L9" s="25">
        <f>SUM(D9:J9)</f>
        <v>620</v>
      </c>
    </row>
    <row r="10" spans="1:12" ht="26.25" customHeight="1" thickBot="1">
      <c r="A10" s="38" t="s">
        <v>23</v>
      </c>
      <c r="B10" s="35" t="s">
        <v>7</v>
      </c>
      <c r="C10" s="4" t="s">
        <v>11</v>
      </c>
      <c r="D10" s="27">
        <f>SUM(D11:D13)</f>
        <v>125</v>
      </c>
      <c r="E10" s="27">
        <f aca="true" t="shared" si="2" ref="E10:J10">SUM(E11:E13)</f>
        <v>125</v>
      </c>
      <c r="F10" s="27">
        <f t="shared" si="2"/>
        <v>140</v>
      </c>
      <c r="G10" s="27">
        <f t="shared" si="2"/>
        <v>140</v>
      </c>
      <c r="H10" s="27">
        <f t="shared" si="2"/>
        <v>150</v>
      </c>
      <c r="I10" s="27">
        <f t="shared" si="2"/>
        <v>150</v>
      </c>
      <c r="J10" s="27">
        <f t="shared" si="2"/>
        <v>160</v>
      </c>
      <c r="K10" s="35"/>
      <c r="L10" s="25">
        <f>SUM(D10:J10)</f>
        <v>990</v>
      </c>
    </row>
    <row r="11" spans="1:12" ht="33.75" customHeight="1" thickBot="1">
      <c r="A11" s="39"/>
      <c r="B11" s="41"/>
      <c r="C11" s="12" t="s">
        <v>12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41"/>
      <c r="L11" s="25">
        <f>SUM(D11:J11)</f>
        <v>0</v>
      </c>
    </row>
    <row r="12" spans="1:12" ht="33" customHeight="1" thickBot="1">
      <c r="A12" s="39"/>
      <c r="B12" s="41"/>
      <c r="C12" s="8" t="s">
        <v>8</v>
      </c>
      <c r="D12" s="27">
        <v>45</v>
      </c>
      <c r="E12" s="27">
        <v>45</v>
      </c>
      <c r="F12" s="27">
        <v>50</v>
      </c>
      <c r="G12" s="27">
        <v>50</v>
      </c>
      <c r="H12" s="27">
        <v>60</v>
      </c>
      <c r="I12" s="27">
        <v>60</v>
      </c>
      <c r="J12" s="27">
        <v>60</v>
      </c>
      <c r="K12" s="36"/>
      <c r="L12" s="25">
        <f>SUM(D12:J12)</f>
        <v>370</v>
      </c>
    </row>
    <row r="13" spans="1:12" ht="32.25" thickBot="1">
      <c r="A13" s="40"/>
      <c r="B13" s="42"/>
      <c r="C13" s="9" t="s">
        <v>9</v>
      </c>
      <c r="D13" s="16">
        <v>80</v>
      </c>
      <c r="E13" s="16">
        <v>80</v>
      </c>
      <c r="F13" s="16">
        <v>90</v>
      </c>
      <c r="G13" s="16">
        <v>90</v>
      </c>
      <c r="H13" s="16">
        <v>90</v>
      </c>
      <c r="I13" s="16">
        <v>90</v>
      </c>
      <c r="J13" s="16">
        <v>100</v>
      </c>
      <c r="K13" s="36"/>
      <c r="L13" s="25">
        <f>SUM(D13:J13)</f>
        <v>620</v>
      </c>
    </row>
    <row r="14" spans="1:12" ht="99" customHeight="1">
      <c r="A14" s="35" t="s">
        <v>24</v>
      </c>
      <c r="B14" s="35" t="s">
        <v>7</v>
      </c>
      <c r="C14" s="10" t="s">
        <v>11</v>
      </c>
      <c r="D14" s="20">
        <f>SUM(D16:D18)</f>
        <v>4473</v>
      </c>
      <c r="E14" s="20">
        <f aca="true" t="shared" si="3" ref="E14:J14">SUM(E16:E18)</f>
        <v>4523</v>
      </c>
      <c r="F14" s="20">
        <f t="shared" si="3"/>
        <v>4573</v>
      </c>
      <c r="G14" s="20">
        <f t="shared" si="3"/>
        <v>4673</v>
      </c>
      <c r="H14" s="20">
        <f t="shared" si="3"/>
        <v>4723</v>
      </c>
      <c r="I14" s="20">
        <f t="shared" si="3"/>
        <v>4773</v>
      </c>
      <c r="J14" s="20">
        <f t="shared" si="3"/>
        <v>4823</v>
      </c>
      <c r="K14" s="11" t="s">
        <v>33</v>
      </c>
      <c r="L14" s="25">
        <f>SUM(D14:J14)</f>
        <v>32561</v>
      </c>
    </row>
    <row r="15" spans="1:11" ht="69.75" customHeight="1" thickBot="1">
      <c r="A15" s="36"/>
      <c r="B15" s="41"/>
      <c r="C15" s="12"/>
      <c r="D15" s="22"/>
      <c r="E15" s="22"/>
      <c r="F15" s="22"/>
      <c r="G15" s="22"/>
      <c r="H15" s="22"/>
      <c r="I15" s="22"/>
      <c r="J15" s="22"/>
      <c r="K15" s="11" t="s">
        <v>34</v>
      </c>
    </row>
    <row r="16" spans="1:11" ht="68.25" customHeight="1" thickBot="1">
      <c r="A16" s="36"/>
      <c r="B16" s="41"/>
      <c r="C16" s="12" t="s">
        <v>12</v>
      </c>
      <c r="D16" s="20">
        <f>D20+D24</f>
        <v>0</v>
      </c>
      <c r="E16" s="20">
        <f aca="true" t="shared" si="4" ref="E16:J16">E20+E24</f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11" t="s">
        <v>36</v>
      </c>
    </row>
    <row r="17" spans="1:11" ht="35.25" customHeight="1" thickBot="1">
      <c r="A17" s="36"/>
      <c r="B17" s="41"/>
      <c r="C17" s="10" t="s">
        <v>8</v>
      </c>
      <c r="D17" s="20">
        <f aca="true" t="shared" si="5" ref="D17:J18">D21+D25</f>
        <v>4473</v>
      </c>
      <c r="E17" s="20">
        <f t="shared" si="5"/>
        <v>4523</v>
      </c>
      <c r="F17" s="20">
        <f t="shared" si="5"/>
        <v>4573</v>
      </c>
      <c r="G17" s="20">
        <f t="shared" si="5"/>
        <v>4673</v>
      </c>
      <c r="H17" s="20">
        <f t="shared" si="5"/>
        <v>4723</v>
      </c>
      <c r="I17" s="20">
        <f t="shared" si="5"/>
        <v>4773</v>
      </c>
      <c r="J17" s="20">
        <f t="shared" si="5"/>
        <v>4823</v>
      </c>
      <c r="K17" s="11" t="s">
        <v>43</v>
      </c>
    </row>
    <row r="18" spans="1:11" ht="51.75" customHeight="1" thickBot="1">
      <c r="A18" s="37"/>
      <c r="B18" s="42"/>
      <c r="C18" s="13" t="s">
        <v>9</v>
      </c>
      <c r="D18" s="20">
        <f t="shared" si="5"/>
        <v>0</v>
      </c>
      <c r="E18" s="20">
        <f t="shared" si="5"/>
        <v>0</v>
      </c>
      <c r="F18" s="20">
        <f t="shared" si="5"/>
        <v>0</v>
      </c>
      <c r="G18" s="20">
        <f t="shared" si="5"/>
        <v>0</v>
      </c>
      <c r="H18" s="20">
        <f t="shared" si="5"/>
        <v>0</v>
      </c>
      <c r="I18" s="20">
        <f t="shared" si="5"/>
        <v>0</v>
      </c>
      <c r="J18" s="20">
        <f t="shared" si="5"/>
        <v>0</v>
      </c>
      <c r="K18" s="14" t="s">
        <v>35</v>
      </c>
    </row>
    <row r="19" spans="1:11" ht="38.25" customHeight="1" thickBot="1">
      <c r="A19" s="35" t="s">
        <v>10</v>
      </c>
      <c r="B19" s="35" t="s">
        <v>7</v>
      </c>
      <c r="C19" s="12" t="s">
        <v>22</v>
      </c>
      <c r="D19" s="30">
        <f>SUM(D20:D22)</f>
        <v>3423</v>
      </c>
      <c r="E19" s="31">
        <f aca="true" t="shared" si="6" ref="E19:J19">SUM(E20:E22)</f>
        <v>3423</v>
      </c>
      <c r="F19" s="31">
        <f t="shared" si="6"/>
        <v>3423</v>
      </c>
      <c r="G19" s="31">
        <f t="shared" si="6"/>
        <v>3423</v>
      </c>
      <c r="H19" s="31">
        <f t="shared" si="6"/>
        <v>3423</v>
      </c>
      <c r="I19" s="31">
        <f>SUM(I20:I22)</f>
        <v>3423</v>
      </c>
      <c r="J19" s="31">
        <f t="shared" si="6"/>
        <v>3423</v>
      </c>
      <c r="K19" s="35" t="s">
        <v>44</v>
      </c>
    </row>
    <row r="20" spans="1:11" ht="41.25" customHeight="1" thickBot="1">
      <c r="A20" s="41"/>
      <c r="B20" s="41"/>
      <c r="C20" s="12" t="s">
        <v>12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41"/>
    </row>
    <row r="21" spans="1:11" ht="41.25" customHeight="1" thickBot="1">
      <c r="A21" s="41"/>
      <c r="B21" s="41"/>
      <c r="C21" s="14" t="s">
        <v>13</v>
      </c>
      <c r="D21" s="16">
        <v>3423</v>
      </c>
      <c r="E21" s="16">
        <v>3423</v>
      </c>
      <c r="F21" s="16">
        <v>3423</v>
      </c>
      <c r="G21" s="16">
        <v>3423</v>
      </c>
      <c r="H21" s="16">
        <v>3423</v>
      </c>
      <c r="I21" s="16">
        <v>3423</v>
      </c>
      <c r="J21" s="16">
        <v>3423</v>
      </c>
      <c r="K21" s="41"/>
    </row>
    <row r="22" spans="1:11" ht="35.25" customHeight="1" thickBot="1">
      <c r="A22" s="42"/>
      <c r="B22" s="42"/>
      <c r="C22" s="14" t="s">
        <v>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42"/>
    </row>
    <row r="23" spans="1:11" ht="30" customHeight="1" thickBot="1">
      <c r="A23" s="35" t="s">
        <v>14</v>
      </c>
      <c r="B23" s="35" t="s">
        <v>7</v>
      </c>
      <c r="C23" s="23" t="s">
        <v>22</v>
      </c>
      <c r="D23" s="27">
        <f>SUM(D24:D26)</f>
        <v>1050</v>
      </c>
      <c r="E23" s="27">
        <f aca="true" t="shared" si="7" ref="E23:J23">SUM(E24:E26)</f>
        <v>1100</v>
      </c>
      <c r="F23" s="27">
        <f t="shared" si="7"/>
        <v>1150</v>
      </c>
      <c r="G23" s="27">
        <f t="shared" si="7"/>
        <v>1250</v>
      </c>
      <c r="H23" s="27">
        <f t="shared" si="7"/>
        <v>1300</v>
      </c>
      <c r="I23" s="27">
        <f t="shared" si="7"/>
        <v>1350</v>
      </c>
      <c r="J23" s="27">
        <f t="shared" si="7"/>
        <v>1400</v>
      </c>
      <c r="K23" s="35"/>
    </row>
    <row r="24" spans="1:11" ht="32.25" customHeight="1" thickBot="1">
      <c r="A24" s="36"/>
      <c r="B24" s="36"/>
      <c r="C24" s="17" t="s">
        <v>12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41"/>
    </row>
    <row r="25" spans="1:11" ht="32.25" customHeight="1" thickBot="1">
      <c r="A25" s="36"/>
      <c r="B25" s="36"/>
      <c r="C25" s="18" t="s">
        <v>13</v>
      </c>
      <c r="D25" s="16">
        <v>1050</v>
      </c>
      <c r="E25" s="16">
        <v>1100</v>
      </c>
      <c r="F25" s="16">
        <v>1150</v>
      </c>
      <c r="G25" s="16">
        <v>1250</v>
      </c>
      <c r="H25" s="16">
        <v>1300</v>
      </c>
      <c r="I25" s="16">
        <v>1350</v>
      </c>
      <c r="J25" s="16">
        <v>1400</v>
      </c>
      <c r="K25" s="41"/>
    </row>
    <row r="26" spans="1:11" ht="33.75" customHeight="1" thickBot="1">
      <c r="A26" s="37"/>
      <c r="B26" s="37"/>
      <c r="C26" s="14" t="s">
        <v>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42"/>
    </row>
    <row r="27" spans="1:11" ht="33.75" customHeight="1" thickBot="1">
      <c r="A27" s="35" t="s">
        <v>45</v>
      </c>
      <c r="B27" s="35" t="s">
        <v>7</v>
      </c>
      <c r="C27" s="23" t="s">
        <v>22</v>
      </c>
      <c r="D27" s="27">
        <f>SUM(D28:D30)</f>
        <v>0</v>
      </c>
      <c r="E27" s="27">
        <f aca="true" t="shared" si="8" ref="E27:J27">SUM(E28:E30)</f>
        <v>0</v>
      </c>
      <c r="F27" s="27">
        <f t="shared" si="8"/>
        <v>0</v>
      </c>
      <c r="G27" s="27">
        <f t="shared" si="8"/>
        <v>0</v>
      </c>
      <c r="H27" s="27">
        <f t="shared" si="8"/>
        <v>0</v>
      </c>
      <c r="I27" s="27">
        <f t="shared" si="8"/>
        <v>0</v>
      </c>
      <c r="J27" s="27">
        <f t="shared" si="8"/>
        <v>0</v>
      </c>
      <c r="K27" s="35"/>
    </row>
    <row r="28" spans="1:11" ht="33.75" customHeight="1" thickBot="1">
      <c r="A28" s="36"/>
      <c r="B28" s="36"/>
      <c r="C28" s="17" t="s">
        <v>12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41"/>
    </row>
    <row r="29" spans="1:11" ht="33.75" customHeight="1" thickBot="1">
      <c r="A29" s="36"/>
      <c r="B29" s="36"/>
      <c r="C29" s="18" t="s">
        <v>13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41"/>
    </row>
    <row r="30" spans="1:11" ht="255" customHeight="1" thickBot="1">
      <c r="A30" s="37"/>
      <c r="B30" s="37"/>
      <c r="C30" s="14" t="s">
        <v>9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42"/>
    </row>
    <row r="31" spans="1:11" ht="45" customHeight="1" thickBot="1">
      <c r="A31" s="35" t="s">
        <v>25</v>
      </c>
      <c r="B31" s="35" t="s">
        <v>7</v>
      </c>
      <c r="C31" s="24" t="s">
        <v>11</v>
      </c>
      <c r="D31" s="20">
        <f>SUM(D32:D34)</f>
        <v>156</v>
      </c>
      <c r="E31" s="20">
        <f aca="true" t="shared" si="9" ref="E31:J31">SUM(E32:E34)</f>
        <v>195</v>
      </c>
      <c r="F31" s="20">
        <f t="shared" si="9"/>
        <v>130</v>
      </c>
      <c r="G31" s="20">
        <f t="shared" si="9"/>
        <v>0</v>
      </c>
      <c r="H31" s="20">
        <f t="shared" si="9"/>
        <v>0</v>
      </c>
      <c r="I31" s="20">
        <f t="shared" si="9"/>
        <v>0</v>
      </c>
      <c r="J31" s="20">
        <f t="shared" si="9"/>
        <v>0</v>
      </c>
      <c r="K31" s="35" t="s">
        <v>37</v>
      </c>
    </row>
    <row r="32" spans="1:11" ht="35.25" customHeight="1" thickBot="1">
      <c r="A32" s="41"/>
      <c r="B32" s="41"/>
      <c r="C32" s="24" t="s">
        <v>12</v>
      </c>
      <c r="D32" s="7">
        <f>D36</f>
        <v>120</v>
      </c>
      <c r="E32" s="7">
        <f aca="true" t="shared" si="10" ref="E32:J32">E36</f>
        <v>150</v>
      </c>
      <c r="F32" s="7">
        <f t="shared" si="10"/>
        <v>100</v>
      </c>
      <c r="G32" s="7">
        <f t="shared" si="10"/>
        <v>0</v>
      </c>
      <c r="H32" s="7">
        <f t="shared" si="10"/>
        <v>0</v>
      </c>
      <c r="I32" s="7">
        <f t="shared" si="10"/>
        <v>0</v>
      </c>
      <c r="J32" s="7">
        <f t="shared" si="10"/>
        <v>0</v>
      </c>
      <c r="K32" s="36"/>
    </row>
    <row r="33" spans="1:11" ht="32.25" customHeight="1" thickBot="1">
      <c r="A33" s="41"/>
      <c r="B33" s="41"/>
      <c r="C33" s="18" t="s">
        <v>8</v>
      </c>
      <c r="D33" s="7">
        <f>D37</f>
        <v>36</v>
      </c>
      <c r="E33" s="7">
        <f aca="true" t="shared" si="11" ref="E33:J33">E37</f>
        <v>45</v>
      </c>
      <c r="F33" s="7">
        <f t="shared" si="11"/>
        <v>30</v>
      </c>
      <c r="G33" s="7">
        <f t="shared" si="11"/>
        <v>0</v>
      </c>
      <c r="H33" s="7">
        <f t="shared" si="11"/>
        <v>0</v>
      </c>
      <c r="I33" s="7">
        <f t="shared" si="11"/>
        <v>0</v>
      </c>
      <c r="J33" s="7">
        <f t="shared" si="11"/>
        <v>0</v>
      </c>
      <c r="K33" s="36"/>
    </row>
    <row r="34" spans="1:11" ht="54" customHeight="1" thickBot="1">
      <c r="A34" s="41"/>
      <c r="B34" s="41"/>
      <c r="C34" s="18" t="s">
        <v>9</v>
      </c>
      <c r="D34" s="7">
        <f>D38</f>
        <v>0</v>
      </c>
      <c r="E34" s="7">
        <f aca="true" t="shared" si="12" ref="E34:J34">E38</f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37"/>
    </row>
    <row r="35" spans="1:12" ht="33.75" customHeight="1" thickBot="1">
      <c r="A35" s="35" t="s">
        <v>15</v>
      </c>
      <c r="B35" s="35" t="s">
        <v>7</v>
      </c>
      <c r="C35" s="21" t="s">
        <v>22</v>
      </c>
      <c r="D35" s="27">
        <f>SUM(D36:D37)</f>
        <v>156</v>
      </c>
      <c r="E35" s="27">
        <f>SUM(E36:E38)</f>
        <v>195</v>
      </c>
      <c r="F35" s="27">
        <f>SUM(F36:F37)</f>
        <v>130</v>
      </c>
      <c r="G35" s="27">
        <f>SUM(G36:G37)</f>
        <v>0</v>
      </c>
      <c r="H35" s="27">
        <f>SUM(H36:H37)</f>
        <v>0</v>
      </c>
      <c r="I35" s="27">
        <f>SUM(I36:I37)</f>
        <v>0</v>
      </c>
      <c r="J35" s="27">
        <f>SUM(J36:J37)</f>
        <v>0</v>
      </c>
      <c r="K35" s="35" t="s">
        <v>38</v>
      </c>
      <c r="L35" s="25">
        <f>SUM(D35:J35)</f>
        <v>481</v>
      </c>
    </row>
    <row r="36" spans="1:12" ht="33.75" customHeight="1" thickBot="1">
      <c r="A36" s="41"/>
      <c r="B36" s="36"/>
      <c r="C36" s="21" t="s">
        <v>12</v>
      </c>
      <c r="D36" s="7">
        <v>120</v>
      </c>
      <c r="E36" s="7">
        <v>150</v>
      </c>
      <c r="F36" s="7">
        <v>100</v>
      </c>
      <c r="G36" s="7">
        <v>0</v>
      </c>
      <c r="H36" s="7">
        <v>0</v>
      </c>
      <c r="I36" s="7">
        <v>0</v>
      </c>
      <c r="J36" s="7">
        <v>0</v>
      </c>
      <c r="K36" s="41"/>
      <c r="L36" s="25">
        <f>SUM(D36:J36)</f>
        <v>370</v>
      </c>
    </row>
    <row r="37" spans="1:12" ht="34.5" customHeight="1" thickBot="1">
      <c r="A37" s="41"/>
      <c r="B37" s="36"/>
      <c r="C37" s="14" t="s">
        <v>8</v>
      </c>
      <c r="D37" s="7">
        <v>36</v>
      </c>
      <c r="E37" s="7">
        <v>45</v>
      </c>
      <c r="F37" s="7">
        <v>30</v>
      </c>
      <c r="G37" s="7">
        <v>0</v>
      </c>
      <c r="H37" s="7">
        <v>0</v>
      </c>
      <c r="I37" s="7">
        <v>0</v>
      </c>
      <c r="J37" s="7">
        <v>0</v>
      </c>
      <c r="K37" s="41"/>
      <c r="L37" s="25">
        <f>SUM(D37:J37)</f>
        <v>111</v>
      </c>
    </row>
    <row r="38" spans="1:11" ht="34.5" customHeight="1" thickBot="1">
      <c r="A38" s="37"/>
      <c r="B38" s="37"/>
      <c r="C38" s="13" t="s">
        <v>9</v>
      </c>
      <c r="D38" s="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37"/>
    </row>
    <row r="39" spans="1:12" ht="53.25" customHeight="1" thickBot="1">
      <c r="A39" s="35" t="s">
        <v>26</v>
      </c>
      <c r="B39" s="35" t="s">
        <v>16</v>
      </c>
      <c r="C39" s="21" t="s">
        <v>11</v>
      </c>
      <c r="D39" s="20">
        <f>SUM(D40:D42)</f>
        <v>5243</v>
      </c>
      <c r="E39" s="20">
        <f aca="true" t="shared" si="13" ref="E39:J39">SUM(E40:E42)</f>
        <v>5251</v>
      </c>
      <c r="F39" s="20">
        <f t="shared" si="13"/>
        <v>5259</v>
      </c>
      <c r="G39" s="20">
        <f t="shared" si="13"/>
        <v>5268</v>
      </c>
      <c r="H39" s="20">
        <f t="shared" si="13"/>
        <v>5277</v>
      </c>
      <c r="I39" s="20">
        <f t="shared" si="13"/>
        <v>5287</v>
      </c>
      <c r="J39" s="20">
        <f t="shared" si="13"/>
        <v>5293</v>
      </c>
      <c r="K39" s="43" t="s">
        <v>39</v>
      </c>
      <c r="L39" s="26">
        <f>SUM(D39:J39)</f>
        <v>36878</v>
      </c>
    </row>
    <row r="40" spans="1:12" ht="39.75" customHeight="1" thickBot="1">
      <c r="A40" s="41"/>
      <c r="B40" s="41"/>
      <c r="C40" s="21" t="s">
        <v>12</v>
      </c>
      <c r="D40" s="20">
        <f>D44+D48</f>
        <v>0</v>
      </c>
      <c r="E40" s="20">
        <f aca="true" t="shared" si="14" ref="E40:J40">E44+E48</f>
        <v>0</v>
      </c>
      <c r="F40" s="20">
        <f t="shared" si="14"/>
        <v>0</v>
      </c>
      <c r="G40" s="20">
        <f t="shared" si="14"/>
        <v>0</v>
      </c>
      <c r="H40" s="20">
        <f t="shared" si="14"/>
        <v>0</v>
      </c>
      <c r="I40" s="20">
        <f t="shared" si="14"/>
        <v>0</v>
      </c>
      <c r="J40" s="20">
        <f t="shared" si="14"/>
        <v>0</v>
      </c>
      <c r="K40" s="44"/>
      <c r="L40" s="26">
        <f>SUM(D40:J40)</f>
        <v>0</v>
      </c>
    </row>
    <row r="41" spans="1:12" ht="34.5" customHeight="1" thickBot="1">
      <c r="A41" s="41"/>
      <c r="B41" s="41"/>
      <c r="C41" s="14" t="s">
        <v>8</v>
      </c>
      <c r="D41" s="20">
        <f>D45+D49</f>
        <v>5243</v>
      </c>
      <c r="E41" s="20">
        <f aca="true" t="shared" si="15" ref="E41:J41">E45+E49</f>
        <v>5251</v>
      </c>
      <c r="F41" s="20">
        <f t="shared" si="15"/>
        <v>5259</v>
      </c>
      <c r="G41" s="20">
        <f t="shared" si="15"/>
        <v>5268</v>
      </c>
      <c r="H41" s="20">
        <f t="shared" si="15"/>
        <v>5277</v>
      </c>
      <c r="I41" s="20">
        <f t="shared" si="15"/>
        <v>5287</v>
      </c>
      <c r="J41" s="20">
        <f t="shared" si="15"/>
        <v>5293</v>
      </c>
      <c r="K41" s="44" t="s">
        <v>40</v>
      </c>
      <c r="L41" s="26">
        <f>SUM(D41:J41)</f>
        <v>36878</v>
      </c>
    </row>
    <row r="42" spans="1:12" ht="33.75" customHeight="1" thickBot="1">
      <c r="A42" s="37"/>
      <c r="B42" s="42"/>
      <c r="C42" s="14" t="s">
        <v>9</v>
      </c>
      <c r="D42" s="20">
        <f aca="true" t="shared" si="16" ref="D42:J42">D46+D50</f>
        <v>0</v>
      </c>
      <c r="E42" s="20">
        <f t="shared" si="16"/>
        <v>0</v>
      </c>
      <c r="F42" s="20">
        <f t="shared" si="16"/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45"/>
      <c r="L42" s="26">
        <f>SUM(D42:J42)</f>
        <v>0</v>
      </c>
    </row>
    <row r="43" spans="1:12" ht="69.75" customHeight="1" thickBot="1">
      <c r="A43" s="35" t="s">
        <v>17</v>
      </c>
      <c r="B43" s="35" t="s">
        <v>16</v>
      </c>
      <c r="C43" s="14" t="s">
        <v>22</v>
      </c>
      <c r="D43" s="7">
        <f>SUM(D44:D46)</f>
        <v>5043</v>
      </c>
      <c r="E43" s="27">
        <f aca="true" t="shared" si="17" ref="E43:J43">SUM(E44:E46)</f>
        <v>5043</v>
      </c>
      <c r="F43" s="27">
        <f t="shared" si="17"/>
        <v>5043</v>
      </c>
      <c r="G43" s="27">
        <f t="shared" si="17"/>
        <v>5043</v>
      </c>
      <c r="H43" s="27">
        <f>SUM(H44:H46)</f>
        <v>5043</v>
      </c>
      <c r="I43" s="27">
        <f>SUM(I44:I46)</f>
        <v>5043</v>
      </c>
      <c r="J43" s="27">
        <f t="shared" si="17"/>
        <v>5043</v>
      </c>
      <c r="K43" s="43" t="s">
        <v>31</v>
      </c>
      <c r="L43" s="26"/>
    </row>
    <row r="44" spans="1:12" ht="34.5" customHeight="1" thickBot="1">
      <c r="A44" s="41"/>
      <c r="B44" s="41"/>
      <c r="C44" s="14" t="s">
        <v>12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44"/>
      <c r="L44" s="26"/>
    </row>
    <row r="45" spans="1:12" ht="34.5" customHeight="1" thickBot="1">
      <c r="A45" s="41"/>
      <c r="B45" s="41"/>
      <c r="C45" s="14" t="s">
        <v>8</v>
      </c>
      <c r="D45" s="16">
        <v>5043</v>
      </c>
      <c r="E45" s="16">
        <v>5043</v>
      </c>
      <c r="F45" s="16">
        <v>5043</v>
      </c>
      <c r="G45" s="16">
        <v>5043</v>
      </c>
      <c r="H45" s="16">
        <v>5043</v>
      </c>
      <c r="I45" s="16">
        <v>5043</v>
      </c>
      <c r="J45" s="16">
        <v>5043</v>
      </c>
      <c r="K45" s="44"/>
      <c r="L45" s="26"/>
    </row>
    <row r="46" spans="1:12" ht="37.5" customHeight="1" thickBot="1">
      <c r="A46" s="42"/>
      <c r="B46" s="42"/>
      <c r="C46" s="14" t="s">
        <v>9</v>
      </c>
      <c r="D46" s="20">
        <f>D54</f>
        <v>0</v>
      </c>
      <c r="E46" s="20">
        <f>E54</f>
        <v>0</v>
      </c>
      <c r="F46" s="20">
        <f>F54</f>
        <v>0</v>
      </c>
      <c r="G46" s="20">
        <f>G54</f>
        <v>0</v>
      </c>
      <c r="H46" s="20">
        <f>H54</f>
        <v>0</v>
      </c>
      <c r="I46" s="20">
        <f>I54</f>
        <v>0</v>
      </c>
      <c r="J46" s="20">
        <v>0</v>
      </c>
      <c r="K46" s="45"/>
      <c r="L46" s="26"/>
    </row>
    <row r="47" spans="1:12" ht="37.5" customHeight="1" thickBot="1">
      <c r="A47" s="35" t="s">
        <v>21</v>
      </c>
      <c r="B47" s="35" t="s">
        <v>16</v>
      </c>
      <c r="C47" s="14" t="s">
        <v>22</v>
      </c>
      <c r="D47" s="7">
        <f>SUM(D48:D50)</f>
        <v>200</v>
      </c>
      <c r="E47" s="27">
        <f aca="true" t="shared" si="18" ref="E47:J47">SUM(E48:E50)</f>
        <v>208</v>
      </c>
      <c r="F47" s="27">
        <f t="shared" si="18"/>
        <v>216</v>
      </c>
      <c r="G47" s="27">
        <f t="shared" si="18"/>
        <v>225</v>
      </c>
      <c r="H47" s="27">
        <f t="shared" si="18"/>
        <v>234</v>
      </c>
      <c r="I47" s="27">
        <f>SUM(I48:I50)</f>
        <v>244</v>
      </c>
      <c r="J47" s="27">
        <f t="shared" si="18"/>
        <v>250</v>
      </c>
      <c r="K47" s="43"/>
      <c r="L47" s="26"/>
    </row>
    <row r="48" spans="1:12" ht="37.5" customHeight="1" thickBot="1">
      <c r="A48" s="41"/>
      <c r="B48" s="41"/>
      <c r="C48" s="14" t="s">
        <v>12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44"/>
      <c r="L48" s="26"/>
    </row>
    <row r="49" spans="1:12" ht="37.5" customHeight="1" thickBot="1">
      <c r="A49" s="36"/>
      <c r="B49" s="41"/>
      <c r="C49" s="14" t="s">
        <v>8</v>
      </c>
      <c r="D49" s="16">
        <v>200</v>
      </c>
      <c r="E49" s="16">
        <v>208</v>
      </c>
      <c r="F49" s="16">
        <v>216</v>
      </c>
      <c r="G49" s="16">
        <v>225</v>
      </c>
      <c r="H49" s="16">
        <v>234</v>
      </c>
      <c r="I49" s="16">
        <v>244</v>
      </c>
      <c r="J49" s="16">
        <v>250</v>
      </c>
      <c r="K49" s="44"/>
      <c r="L49" s="26"/>
    </row>
    <row r="50" spans="1:12" ht="34.5" customHeight="1" thickBot="1">
      <c r="A50" s="37"/>
      <c r="B50" s="42"/>
      <c r="C50" s="14" t="s">
        <v>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45"/>
      <c r="L50" s="26"/>
    </row>
    <row r="51" spans="1:12" ht="48" customHeight="1" thickBot="1">
      <c r="A51" s="35" t="s">
        <v>27</v>
      </c>
      <c r="B51" s="35" t="s">
        <v>28</v>
      </c>
      <c r="C51" s="19" t="s">
        <v>11</v>
      </c>
      <c r="D51" s="20">
        <f aca="true" t="shared" si="19" ref="D51:J51">SUM(D52:D54)</f>
        <v>2962</v>
      </c>
      <c r="E51" s="20">
        <f t="shared" si="19"/>
        <v>2968</v>
      </c>
      <c r="F51" s="20">
        <f t="shared" si="19"/>
        <v>2975</v>
      </c>
      <c r="G51" s="20">
        <f t="shared" si="19"/>
        <v>2983</v>
      </c>
      <c r="H51" s="20">
        <f t="shared" si="19"/>
        <v>2990</v>
      </c>
      <c r="I51" s="20">
        <f t="shared" si="19"/>
        <v>2997</v>
      </c>
      <c r="J51" s="20">
        <f t="shared" si="19"/>
        <v>3005</v>
      </c>
      <c r="K51" s="43" t="s">
        <v>41</v>
      </c>
      <c r="L51" s="26">
        <f>SUM(D51:J51)</f>
        <v>20880</v>
      </c>
    </row>
    <row r="52" spans="1:12" ht="66" customHeight="1" thickBot="1">
      <c r="A52" s="41"/>
      <c r="B52" s="41"/>
      <c r="C52" s="13" t="s">
        <v>20</v>
      </c>
      <c r="D52" s="20">
        <f>D56+D60</f>
        <v>0</v>
      </c>
      <c r="E52" s="20">
        <f aca="true" t="shared" si="20" ref="E52:J52">E56+E60</f>
        <v>0</v>
      </c>
      <c r="F52" s="20">
        <f t="shared" si="20"/>
        <v>0</v>
      </c>
      <c r="G52" s="20">
        <f t="shared" si="20"/>
        <v>0</v>
      </c>
      <c r="H52" s="20">
        <f t="shared" si="20"/>
        <v>0</v>
      </c>
      <c r="I52" s="20">
        <f t="shared" si="20"/>
        <v>0</v>
      </c>
      <c r="J52" s="20">
        <f t="shared" si="20"/>
        <v>0</v>
      </c>
      <c r="K52" s="46"/>
      <c r="L52" s="26">
        <f>SUM(D52:J52)</f>
        <v>0</v>
      </c>
    </row>
    <row r="53" spans="1:12" ht="30" customHeight="1" thickBot="1">
      <c r="A53" s="41"/>
      <c r="B53" s="41"/>
      <c r="C53" s="19" t="s">
        <v>8</v>
      </c>
      <c r="D53" s="20">
        <f>D57+D61</f>
        <v>2962</v>
      </c>
      <c r="E53" s="20">
        <f aca="true" t="shared" si="21" ref="E53:J53">E57+E61</f>
        <v>2968</v>
      </c>
      <c r="F53" s="20">
        <f t="shared" si="21"/>
        <v>2975</v>
      </c>
      <c r="G53" s="20">
        <f t="shared" si="21"/>
        <v>2983</v>
      </c>
      <c r="H53" s="20">
        <f t="shared" si="21"/>
        <v>2990</v>
      </c>
      <c r="I53" s="20">
        <f t="shared" si="21"/>
        <v>2997</v>
      </c>
      <c r="J53" s="20">
        <f t="shared" si="21"/>
        <v>3005</v>
      </c>
      <c r="K53" s="44" t="s">
        <v>42</v>
      </c>
      <c r="L53" s="26">
        <f>SUM(D53:J53)</f>
        <v>20880</v>
      </c>
    </row>
    <row r="54" spans="1:12" ht="32.25" customHeight="1" thickBot="1">
      <c r="A54" s="37"/>
      <c r="B54" s="42"/>
      <c r="C54" s="13" t="s">
        <v>9</v>
      </c>
      <c r="D54" s="7">
        <f>D58+D62</f>
        <v>0</v>
      </c>
      <c r="E54" s="7">
        <f>E58+E62</f>
        <v>0</v>
      </c>
      <c r="F54" s="7">
        <f>F58+F62</f>
        <v>0</v>
      </c>
      <c r="G54" s="7">
        <f>G58+G62</f>
        <v>0</v>
      </c>
      <c r="H54" s="7">
        <f>H58+H62</f>
        <v>0</v>
      </c>
      <c r="I54" s="7">
        <f>I58+I62</f>
        <v>0</v>
      </c>
      <c r="J54" s="7">
        <f>J58+J62</f>
        <v>0</v>
      </c>
      <c r="K54" s="48"/>
      <c r="L54" s="26">
        <f>SUM(D54:J54)</f>
        <v>0</v>
      </c>
    </row>
    <row r="55" spans="1:12" ht="32.25" customHeight="1" thickBot="1">
      <c r="A55" s="35" t="s">
        <v>18</v>
      </c>
      <c r="B55" s="35" t="s">
        <v>28</v>
      </c>
      <c r="C55" s="19" t="s">
        <v>22</v>
      </c>
      <c r="D55" s="16">
        <f>SUM(D56:D58)</f>
        <v>2800</v>
      </c>
      <c r="E55" s="16">
        <f aca="true" t="shared" si="22" ref="E55:J55">SUM(E56:E58)</f>
        <v>2800</v>
      </c>
      <c r="F55" s="16">
        <f t="shared" si="22"/>
        <v>2800</v>
      </c>
      <c r="G55" s="16">
        <f t="shared" si="22"/>
        <v>2800</v>
      </c>
      <c r="H55" s="16">
        <f t="shared" si="22"/>
        <v>2800</v>
      </c>
      <c r="I55" s="16">
        <f t="shared" si="22"/>
        <v>2800</v>
      </c>
      <c r="J55" s="16">
        <f t="shared" si="22"/>
        <v>2800</v>
      </c>
      <c r="K55" s="32"/>
      <c r="L55" s="25">
        <f>SUM(D55:J55)</f>
        <v>19600</v>
      </c>
    </row>
    <row r="56" spans="1:12" ht="32.25" customHeight="1" thickBot="1">
      <c r="A56" s="36"/>
      <c r="B56" s="41"/>
      <c r="C56" s="13" t="s">
        <v>12</v>
      </c>
      <c r="D56" s="16"/>
      <c r="E56" s="16"/>
      <c r="F56" s="16"/>
      <c r="G56" s="16"/>
      <c r="H56" s="16"/>
      <c r="I56" s="16"/>
      <c r="J56" s="16"/>
      <c r="K56" s="33"/>
      <c r="L56" s="25">
        <f>SUM(D56:J56)</f>
        <v>0</v>
      </c>
    </row>
    <row r="57" spans="1:12" ht="32.25" customHeight="1" thickBot="1">
      <c r="A57" s="36"/>
      <c r="B57" s="41"/>
      <c r="C57" s="14" t="s">
        <v>8</v>
      </c>
      <c r="D57" s="16">
        <v>2800</v>
      </c>
      <c r="E57" s="16">
        <v>2800</v>
      </c>
      <c r="F57" s="16">
        <v>2800</v>
      </c>
      <c r="G57" s="16">
        <v>2800</v>
      </c>
      <c r="H57" s="16">
        <v>2800</v>
      </c>
      <c r="I57" s="16">
        <v>2800</v>
      </c>
      <c r="J57" s="16">
        <v>2800</v>
      </c>
      <c r="K57" s="33"/>
      <c r="L57" s="25">
        <f>SUM(D57:J57)</f>
        <v>19600</v>
      </c>
    </row>
    <row r="58" spans="1:12" ht="48" customHeight="1" thickBot="1">
      <c r="A58" s="37"/>
      <c r="B58" s="37"/>
      <c r="C58" s="13" t="s">
        <v>9</v>
      </c>
      <c r="D58" s="16"/>
      <c r="E58" s="16"/>
      <c r="F58" s="16"/>
      <c r="G58" s="16"/>
      <c r="H58" s="16"/>
      <c r="I58" s="16"/>
      <c r="J58" s="16"/>
      <c r="K58" s="34"/>
      <c r="L58" s="25">
        <f>SUM(D58:J58)</f>
        <v>0</v>
      </c>
    </row>
    <row r="59" spans="1:11" ht="22.5" customHeight="1" thickBot="1">
      <c r="A59" s="35" t="s">
        <v>19</v>
      </c>
      <c r="B59" s="35" t="s">
        <v>29</v>
      </c>
      <c r="C59" s="19" t="s">
        <v>22</v>
      </c>
      <c r="D59" s="16">
        <f aca="true" t="shared" si="23" ref="D59:J59">SUM(D60:D62)</f>
        <v>162</v>
      </c>
      <c r="E59" s="16">
        <f t="shared" si="23"/>
        <v>168</v>
      </c>
      <c r="F59" s="16">
        <f t="shared" si="23"/>
        <v>175</v>
      </c>
      <c r="G59" s="16">
        <f t="shared" si="23"/>
        <v>183</v>
      </c>
      <c r="H59" s="16">
        <f t="shared" si="23"/>
        <v>190</v>
      </c>
      <c r="I59" s="16">
        <f t="shared" si="23"/>
        <v>197</v>
      </c>
      <c r="J59" s="16">
        <f t="shared" si="23"/>
        <v>205</v>
      </c>
      <c r="K59" s="35"/>
    </row>
    <row r="60" spans="1:11" ht="31.5" customHeight="1" thickBot="1">
      <c r="A60" s="41"/>
      <c r="B60" s="41"/>
      <c r="C60" s="13" t="s">
        <v>20</v>
      </c>
      <c r="D60" s="16"/>
      <c r="E60" s="16"/>
      <c r="F60" s="16"/>
      <c r="G60" s="16"/>
      <c r="H60" s="16"/>
      <c r="I60" s="16"/>
      <c r="J60" s="16"/>
      <c r="K60" s="41"/>
    </row>
    <row r="61" spans="1:11" ht="34.5" customHeight="1" thickBot="1">
      <c r="A61" s="41"/>
      <c r="B61" s="41"/>
      <c r="C61" s="19" t="s">
        <v>8</v>
      </c>
      <c r="D61" s="16">
        <v>162</v>
      </c>
      <c r="E61" s="16">
        <v>168</v>
      </c>
      <c r="F61" s="16">
        <v>175</v>
      </c>
      <c r="G61" s="16">
        <v>183</v>
      </c>
      <c r="H61" s="16">
        <v>190</v>
      </c>
      <c r="I61" s="16">
        <v>197</v>
      </c>
      <c r="J61" s="16">
        <v>205</v>
      </c>
      <c r="K61" s="41"/>
    </row>
    <row r="62" spans="1:11" ht="32.25" thickBot="1">
      <c r="A62" s="47"/>
      <c r="B62" s="47"/>
      <c r="C62" s="13" t="s">
        <v>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/>
      <c r="J62" s="7"/>
      <c r="K62" s="42"/>
    </row>
    <row r="66" spans="4:11" ht="18.75">
      <c r="D66" s="29">
        <f>D10+D14+D31</f>
        <v>4754</v>
      </c>
      <c r="E66" s="29">
        <f aca="true" t="shared" si="24" ref="E66:J66">E10+E14+E31</f>
        <v>4843</v>
      </c>
      <c r="F66" s="29">
        <f t="shared" si="24"/>
        <v>4843</v>
      </c>
      <c r="G66" s="29">
        <f t="shared" si="24"/>
        <v>4813</v>
      </c>
      <c r="H66" s="29">
        <f t="shared" si="24"/>
        <v>4873</v>
      </c>
      <c r="I66" s="29">
        <f t="shared" si="24"/>
        <v>4923</v>
      </c>
      <c r="J66" s="29">
        <f t="shared" si="24"/>
        <v>4983</v>
      </c>
      <c r="K66" s="29">
        <f>SUM(D66:J66)</f>
        <v>34032</v>
      </c>
    </row>
    <row r="67" spans="4:11" ht="18.75">
      <c r="D67" s="29">
        <f>D11+D16+D32</f>
        <v>120</v>
      </c>
      <c r="E67" s="29">
        <f aca="true" t="shared" si="25" ref="E67:J67">E11+E16+E32</f>
        <v>150</v>
      </c>
      <c r="F67" s="29">
        <f t="shared" si="25"/>
        <v>100</v>
      </c>
      <c r="G67" s="29">
        <f t="shared" si="25"/>
        <v>0</v>
      </c>
      <c r="H67" s="29">
        <f t="shared" si="25"/>
        <v>0</v>
      </c>
      <c r="I67" s="29">
        <f t="shared" si="25"/>
        <v>0</v>
      </c>
      <c r="J67" s="29">
        <f t="shared" si="25"/>
        <v>0</v>
      </c>
      <c r="K67" s="29">
        <f>SUM(D67:J67)</f>
        <v>370</v>
      </c>
    </row>
    <row r="68" spans="4:11" ht="18.75">
      <c r="D68" s="29">
        <f aca="true" t="shared" si="26" ref="D68:J68">D12+D17+D33</f>
        <v>4554</v>
      </c>
      <c r="E68" s="29">
        <f t="shared" si="26"/>
        <v>4613</v>
      </c>
      <c r="F68" s="29">
        <f t="shared" si="26"/>
        <v>4653</v>
      </c>
      <c r="G68" s="29">
        <f t="shared" si="26"/>
        <v>4723</v>
      </c>
      <c r="H68" s="29">
        <f t="shared" si="26"/>
        <v>4783</v>
      </c>
      <c r="I68" s="29">
        <f t="shared" si="26"/>
        <v>4833</v>
      </c>
      <c r="J68" s="29">
        <f t="shared" si="26"/>
        <v>4883</v>
      </c>
      <c r="K68" s="29">
        <f>SUM(D68:J68)</f>
        <v>33042</v>
      </c>
    </row>
    <row r="69" spans="4:11" ht="18.75">
      <c r="D69" s="29">
        <f aca="true" t="shared" si="27" ref="D69:J69">D13+D18+D34</f>
        <v>80</v>
      </c>
      <c r="E69" s="29">
        <f t="shared" si="27"/>
        <v>80</v>
      </c>
      <c r="F69" s="29">
        <f t="shared" si="27"/>
        <v>90</v>
      </c>
      <c r="G69" s="29">
        <f t="shared" si="27"/>
        <v>90</v>
      </c>
      <c r="H69" s="29">
        <f t="shared" si="27"/>
        <v>90</v>
      </c>
      <c r="I69" s="29">
        <f t="shared" si="27"/>
        <v>90</v>
      </c>
      <c r="J69" s="29">
        <f t="shared" si="27"/>
        <v>100</v>
      </c>
      <c r="K69" s="29">
        <f>SUM(D69:J69)</f>
        <v>620</v>
      </c>
    </row>
    <row r="70" spans="4:11" ht="18.75">
      <c r="D70" s="1"/>
      <c r="E70" s="1"/>
      <c r="F70" s="1"/>
      <c r="G70" s="1"/>
      <c r="H70" s="1"/>
      <c r="I70" s="1"/>
      <c r="J70" s="1"/>
      <c r="K70" s="1"/>
    </row>
  </sheetData>
  <sheetProtection/>
  <mergeCells count="50">
    <mergeCell ref="H1:K1"/>
    <mergeCell ref="A6:A9"/>
    <mergeCell ref="B6:B9"/>
    <mergeCell ref="K6:K9"/>
    <mergeCell ref="K10:K13"/>
    <mergeCell ref="A39:A42"/>
    <mergeCell ref="B14:B18"/>
    <mergeCell ref="A2:K2"/>
    <mergeCell ref="A3:A4"/>
    <mergeCell ref="B3:B4"/>
    <mergeCell ref="C3:C4"/>
    <mergeCell ref="D3:J3"/>
    <mergeCell ref="K3:K4"/>
    <mergeCell ref="A27:A30"/>
    <mergeCell ref="B27:B30"/>
    <mergeCell ref="K27:K30"/>
    <mergeCell ref="A23:A26"/>
    <mergeCell ref="B23:B26"/>
    <mergeCell ref="K51:K52"/>
    <mergeCell ref="B19:B22"/>
    <mergeCell ref="A59:A62"/>
    <mergeCell ref="A47:A50"/>
    <mergeCell ref="B47:B50"/>
    <mergeCell ref="K47:K50"/>
    <mergeCell ref="K35:K38"/>
    <mergeCell ref="K59:K62"/>
    <mergeCell ref="A35:A38"/>
    <mergeCell ref="K53:K54"/>
    <mergeCell ref="K41:K42"/>
    <mergeCell ref="B59:B62"/>
    <mergeCell ref="B51:B54"/>
    <mergeCell ref="A43:A46"/>
    <mergeCell ref="B43:B46"/>
    <mergeCell ref="A51:A54"/>
    <mergeCell ref="K55:K58"/>
    <mergeCell ref="A55:A58"/>
    <mergeCell ref="A10:A13"/>
    <mergeCell ref="B10:B13"/>
    <mergeCell ref="A19:A22"/>
    <mergeCell ref="K19:K22"/>
    <mergeCell ref="A14:A18"/>
    <mergeCell ref="A31:A34"/>
    <mergeCell ref="B31:B34"/>
    <mergeCell ref="K43:K46"/>
    <mergeCell ref="B39:B42"/>
    <mergeCell ref="B35:B38"/>
    <mergeCell ref="K39:K40"/>
    <mergeCell ref="K23:K26"/>
    <mergeCell ref="K31:K34"/>
    <mergeCell ref="B55:B58"/>
  </mergeCells>
  <printOptions/>
  <pageMargins left="0.7086614173228347" right="0.7086614173228347" top="0.7480314960629921" bottom="0.7480314960629921" header="0.31496062992125984" footer="0.31496062992125984"/>
  <pageSetup orientation="landscape" paperSize="9" scale="82" r:id="rId1"/>
  <rowBreaks count="4" manualBreakCount="4">
    <brk id="9" max="255" man="1"/>
    <brk id="22" max="255" man="1"/>
    <brk id="38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Катерина</cp:lastModifiedBy>
  <cp:lastPrinted>2020-09-25T08:42:36Z</cp:lastPrinted>
  <dcterms:created xsi:type="dcterms:W3CDTF">2019-02-14T08:32:18Z</dcterms:created>
  <dcterms:modified xsi:type="dcterms:W3CDTF">2021-12-08T08:14:25Z</dcterms:modified>
  <cp:category/>
  <cp:version/>
  <cp:contentType/>
  <cp:contentStatus/>
</cp:coreProperties>
</file>