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2210" windowHeight="8625" activeTab="0"/>
  </bookViews>
  <sheets>
    <sheet name="доходы" sheetId="1" r:id="rId1"/>
    <sheet name="расходы" sheetId="2" r:id="rId2"/>
  </sheets>
  <definedNames>
    <definedName name="_xlnm._FilterDatabase" localSheetId="1" hidden="1">'расходы'!$A$4:$C$45</definedName>
    <definedName name="_xlnm.Print_Titles" localSheetId="1">'расходы'!$3:$3</definedName>
    <definedName name="_xlnm.Print_Area" localSheetId="1">'расходы'!$A$1:$F$56</definedName>
  </definedNames>
  <calcPr fullCalcOnLoad="1"/>
</workbook>
</file>

<file path=xl/sharedStrings.xml><?xml version="1.0" encoding="utf-8"?>
<sst xmlns="http://schemas.openxmlformats.org/spreadsheetml/2006/main" count="253" uniqueCount="214">
  <si>
    <t>в том числе:</t>
  </si>
  <si>
    <t>- субвенция на выполнение государственных полномочий по формированию и организации деятельности административных комиссий на территории Орловской области</t>
  </si>
  <si>
    <t xml:space="preserve">- субвенция на осуществление государственных полномочий по формированию и организации деятельности комиссий по делам несовершеннолетних и защите их прав 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</si>
  <si>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</si>
  <si>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Прочие субвенции, зачисляемые в бюджеты муниципальных районов</t>
  </si>
  <si>
    <t>- субвенции на осуществление полномочий по расчету и предоставлению дотаций бюджетам поселений</t>
  </si>
  <si>
    <t>- субвенция на финансовое обеспечение образовательного процесса в учреждениях общего образования</t>
  </si>
  <si>
    <t>Дотации бюджетам муниципальных районов  на  выравнивание 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</si>
  <si>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</si>
  <si>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</si>
  <si>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Наименование показателя </t>
  </si>
  <si>
    <t>- субвенция на выполнение полномочий в сфере опеки и попечительства</t>
  </si>
  <si>
    <t>- субвенция на выполнение полномочий в сфере трудовых отношений</t>
  </si>
  <si>
    <t>1 00 00000 00 0000 000</t>
  </si>
  <si>
    <t>1 05 02000 02 0000 110</t>
  </si>
  <si>
    <t>Единый налог на вмененный доход для  отдельных  видов  деятельности</t>
  </si>
  <si>
    <t>1 05 03000 01 0000 110</t>
  </si>
  <si>
    <t>Единый сельскохозяйственный налог</t>
  </si>
  <si>
    <t>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</si>
  <si>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</si>
  <si>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</si>
  <si>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1 12 01000 01 0000 120</t>
  </si>
  <si>
    <t>Плата за негативное  воздействие  на окружающую среду</t>
  </si>
  <si>
    <t xml:space="preserve"> 1 15 02050 05 0000 140</t>
  </si>
  <si>
    <t>ВСЕГО</t>
  </si>
  <si>
    <t>Налоговые доходы</t>
  </si>
  <si>
    <t>Налог на доходы физических лиц</t>
  </si>
  <si>
    <t xml:space="preserve">1 01 02000 01 0000 110 </t>
  </si>
  <si>
    <t xml:space="preserve">Неналоговые доходы </t>
  </si>
  <si>
    <t>Субвенции бюджетам муниципальных районов на осуществление 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</si>
  <si>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</t>
  </si>
  <si>
    <t>Субвенции бюжетам муниципальных районов на ежемесячное денежное вознаграждение за классное руководство</t>
  </si>
  <si>
    <t>Акцизы по подакцизным товарам (продукции), производимым на территории Российской Федерации</t>
  </si>
  <si>
    <t>1 03 02000 01 0000 110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</si>
  <si>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</si>
  <si>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</si>
  <si>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</si>
  <si>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</si>
  <si>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</si>
  <si>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</si>
  <si>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</si>
  <si>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</si>
  <si>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</si>
  <si>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</si>
  <si>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</si>
  <si>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</si>
  <si>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</si>
  <si>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</si>
  <si>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</si>
  <si>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</si>
  <si>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</si>
  <si>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</si>
  <si>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</si>
  <si>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</si>
  <si>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</si>
  <si>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</si>
  <si>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</si>
  <si>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</si>
  <si>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</si>
  <si>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</si>
  <si>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</si>
  <si>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</si>
  <si>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</si>
  <si>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</si>
  <si>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2 07 00000 00 0000 000</t>
  </si>
  <si>
    <t>Прочие безвозмездные поступления в бюджеты муниципальных районов</t>
  </si>
  <si>
    <t>Дотации бюджетам муниципальных районов  на  поддержку мер по обеспечению сбалансированности бюджетов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</si>
  <si>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</si>
  <si>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</si>
  <si>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2 00 00000 00 0000 000</t>
  </si>
  <si>
    <t>2 02 00000 00 0000 000</t>
  </si>
  <si>
    <t>Сумма, тыс.рублей</t>
  </si>
  <si>
    <t>2020 год</t>
  </si>
  <si>
    <t>ШТРАФЫ, САНКЦИИ, ВОЗМЕЩЕНИЕ УЩЕРБА</t>
  </si>
  <si>
    <t xml:space="preserve">Приложение </t>
  </si>
  <si>
    <t>к постановлению администрации района</t>
  </si>
  <si>
    <t>Наименование</t>
  </si>
  <si>
    <t>РПр</t>
  </si>
  <si>
    <t>Пр</t>
  </si>
  <si>
    <t xml:space="preserve">Сумма, тыс. рублей </t>
  </si>
  <si>
    <t>ИТОГО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</si>
  <si>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</si>
  <si>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</si>
  <si>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</si>
  <si>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</si>
  <si>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</si>
  <si>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</si>
  <si>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</si>
  <si>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</si>
  <si>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</si>
  <si>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</si>
  <si>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</si>
  <si>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</si>
  <si>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 xml:space="preserve"> 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</si>
  <si>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</si>
  <si>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</si>
  <si>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</si>
  <si>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</si>
  <si>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</si>
  <si>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</si>
  <si>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</si>
  <si>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</si>
  <si>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</si>
  <si>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</si>
  <si>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</si>
  <si>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</si>
  <si>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</si>
  <si>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</si>
  <si>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</si>
  <si>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</si>
  <si>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</si>
  <si>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</si>
  <si>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</si>
  <si>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</si>
  <si>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</si>
  <si>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</si>
  <si>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</si>
  <si>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</si>
  <si>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</si>
  <si>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</si>
  <si>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</si>
  <si>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 xml:space="preserve">Охрана объектов растительного и животного мира и среды их обитания
</t>
  </si>
  <si>
    <t>0603</t>
  </si>
  <si>
    <t xml:space="preserve"> 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</si>
  <si>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</si>
  <si>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</si>
  <si>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</si>
  <si>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</si>
  <si>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</si>
  <si>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</si>
  <si>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</si>
  <si>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</si>
  <si>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</si>
  <si>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</si>
  <si>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</si>
  <si>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</si>
  <si>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</si>
  <si>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 xml:space="preserve">Культура  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</si>
  <si>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</si>
  <si>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</si>
  <si>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</si>
  <si>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</si>
  <si>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</si>
  <si>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</si>
  <si>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</si>
  <si>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</si>
  <si>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</si>
  <si>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материнства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</si>
  <si>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</si>
  <si>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</si>
  <si>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</si>
  <si>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</si>
  <si>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</si>
  <si>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</si>
  <si>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</si>
  <si>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</si>
  <si>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</si>
  <si>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</si>
  <si>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</si>
  <si>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</si>
  <si>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</si>
  <si>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 бюджетам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</si>
  <si>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</si>
  <si>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</si>
  <si>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</si>
  <si>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</si>
  <si>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>9900</t>
  </si>
  <si>
    <t>9999</t>
  </si>
  <si>
    <t>2021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</si>
  <si>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</si>
  <si>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</si>
  <si>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</si>
  <si>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</si>
  <si>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</si>
  <si>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-  субвенция на выплату единовременного пособия усыновителям по Закону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</t>
  </si>
  <si>
    <t>Судебная система</t>
  </si>
  <si>
    <t>0105</t>
  </si>
  <si>
    <t>Общеэкономические вопросы</t>
  </si>
  <si>
    <t>0401</t>
  </si>
  <si>
    <t xml:space="preserve">Прочие безвозмездные поступления </t>
  </si>
  <si>
    <t>1 11 05013 05 0000 120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</si>
  <si>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</si>
  <si>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</si>
  <si>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 xml:space="preserve">2 02 20216 05 0000 150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</si>
  <si>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</si>
  <si>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2 02 25497 05 0000 150 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</si>
  <si>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</si>
  <si>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</si>
  <si>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2 02 29999 05 0000 150 </t>
  </si>
  <si>
    <t xml:space="preserve">Прочие субсидии бюджетам муниципальных районов </t>
  </si>
  <si>
    <t>в том числе</t>
  </si>
  <si>
    <t xml:space="preserve">- субсидии на возмещение расходов бюджетов муниципальных образований на обеспечение питанием учащихся муниципальных общеобразовательных учреждений </t>
  </si>
  <si>
    <t>- субсидии на мероприятия по организации оздоровительной кампании детей</t>
  </si>
  <si>
    <t>- субсидии на проведение ремонта и благоустройства воинских захоронений, братских могил и памятных знаков, расположенных на территории области</t>
  </si>
  <si>
    <t>2022 год</t>
  </si>
  <si>
    <t>Распределение расходов  районного бюджета на 2020 год и на плановый период 2021 и 2022 годов  по разделам и подразделам функциональной классификации расходов</t>
  </si>
  <si>
    <t>2 02 10000 00 0000 150</t>
  </si>
  <si>
    <t>2 02 15001 05 0000 150</t>
  </si>
  <si>
    <t>2 02 15002 05 0000 150</t>
  </si>
  <si>
    <t xml:space="preserve">2 02 25097 05 0000 150 </t>
  </si>
  <si>
    <t xml:space="preserve">2 02 30000 00 0000 150 </t>
  </si>
  <si>
    <t>2 02 30021 05 0000 150</t>
  </si>
  <si>
    <t>2 02 30024 05 0000 150</t>
  </si>
  <si>
    <t>2 02 30027 05 0000 150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</si>
  <si>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</si>
  <si>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</si>
  <si>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</si>
  <si>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</si>
  <si>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</si>
  <si>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2 02 39999 05 0000 150</t>
  </si>
  <si>
    <t>2 02 40000 00 0000 150</t>
  </si>
  <si>
    <t>2 02 40014 05 0000 150</t>
  </si>
  <si>
    <t>2 07 05030 05 0000 150</t>
  </si>
  <si>
    <t>от 25 октября 2019 года № 265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</si>
</sst>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000"/>
    <numFmt numFmtId="180" formatCode="0.00000000"/>
    <numFmt numFmtId="181" formatCode="0.000000000"/>
    <numFmt numFmtId="182" formatCode="0.0000000000"/>
    <numFmt numFmtId="183" formatCode="0.00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_р_._-;\-* #,##0.0_р_._-;_-* &quot;-&quot;??_р_._-;_-@_-"/>
    <numFmt numFmtId="189" formatCode="_-* #,##0_р_._-;\-* #,##0_р_._-;_-* &quot;-&quot;??_р_._-;_-@_-"/>
    <numFmt numFmtId="190" formatCode="#,##0.0"/>
    <numFmt numFmtId="191" formatCode="#,##0.000"/>
    <numFmt numFmtId="192" formatCode="#,##0.0000"/>
    <numFmt numFmtId="193" formatCode="#,##0.0_ ;[Red]\-#,##0.0\ "/>
    <numFmt numFmtId="194" formatCode="[$-FC19]d\ mmmm\ yyyy\ &quot;г.&quot;"/>
    <numFmt numFmtId="195" formatCode="##,###,###,###,###"/>
    <numFmt numFmtId="196" formatCode="[&lt;=9999999]###\-####;\(###\)\ ###\-####"/>
    <numFmt numFmtId="197" formatCode="000000"/>
    <numFmt numFmtId="198" formatCode="#,##0_ ;\-#,##0\ "/>
    <numFmt numFmtId="199" formatCode="#,##0.0_ ;\-#,##0.0\ "/>
    <numFmt numFmtId="200" formatCode="000,000"/>
    <numFmt numFmtId="201" formatCode="&quot;00&quot;\ &quot;00&quot;"/>
    <numFmt numFmtId="202" formatCode="#,##0.00000"/>
    <numFmt numFmtId="203" formatCode="#,##0.000000"/>
    <numFmt numFmtId="204" formatCode="#,##0.0000000"/>
    <numFmt numFmtId="205" formatCode="#,##0.00000000"/>
    <numFmt numFmtId="206" formatCode="#.##0.0"/>
    <numFmt numFmtId="20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9" fillId="0" borderId="1">
      <alignment horizontal="left" wrapText="1" indent="2"/>
      <protection/>
    </xf>
    <xf numFmtId="0" fontId="9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5" fillId="0" borderId="11" xfId="33" applyNumberFormat="1" applyFont="1" applyFill="1" applyBorder="1" applyAlignment="1" applyProtection="1">
      <alignment horizontal="center" wrapText="1"/>
      <protection hidden="1"/>
    </xf>
    <xf numFmtId="49" fontId="4" fillId="0" borderId="11" xfId="33" applyNumberFormat="1" applyFont="1" applyFill="1" applyBorder="1" applyAlignment="1" applyProtection="1">
      <alignment horizontal="center" wrapText="1"/>
      <protection hidden="1"/>
    </xf>
    <xf numFmtId="49" fontId="6" fillId="0" borderId="11" xfId="33" applyNumberFormat="1" applyFont="1" applyFill="1" applyBorder="1" applyAlignment="1" applyProtection="1">
      <alignment horizontal="center" wrapText="1"/>
      <protection hidden="1"/>
    </xf>
    <xf numFmtId="49" fontId="5" fillId="0" borderId="11" xfId="33" applyNumberFormat="1" applyFont="1" applyFill="1" applyBorder="1" applyAlignment="1" applyProtection="1">
      <alignment horizontal="center" wrapText="1"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6" fillId="0" borderId="11" xfId="33" applyFont="1" applyFill="1" applyBorder="1" applyAlignment="1" applyProtection="1">
      <alignment wrapText="1"/>
      <protection hidden="1"/>
    </xf>
    <xf numFmtId="49" fontId="6" fillId="0" borderId="11" xfId="33" applyNumberFormat="1" applyFont="1" applyFill="1" applyBorder="1" applyAlignment="1" applyProtection="1">
      <alignment horizontal="center" wrapText="1"/>
      <protection hidden="1"/>
    </xf>
    <xf numFmtId="0" fontId="7" fillId="0" borderId="11" xfId="0" applyFont="1" applyBorder="1" applyAlignment="1">
      <alignment/>
    </xf>
    <xf numFmtId="172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1" xfId="33" applyFont="1" applyFill="1" applyBorder="1" applyAlignment="1" applyProtection="1">
      <alignment wrapText="1"/>
      <protection hidden="1"/>
    </xf>
    <xf numFmtId="172" fontId="8" fillId="0" borderId="11" xfId="0" applyNumberFormat="1" applyFont="1" applyBorder="1" applyAlignment="1">
      <alignment/>
    </xf>
    <xf numFmtId="0" fontId="5" fillId="0" borderId="11" xfId="33" applyFont="1" applyFill="1" applyBorder="1" applyAlignment="1" applyProtection="1">
      <alignment wrapText="1"/>
      <protection hidden="1"/>
    </xf>
    <xf numFmtId="190" fontId="8" fillId="0" borderId="11" xfId="0" applyNumberFormat="1" applyFont="1" applyFill="1" applyBorder="1" applyAlignment="1">
      <alignment horizontal="right"/>
    </xf>
    <xf numFmtId="190" fontId="8" fillId="0" borderId="11" xfId="0" applyNumberFormat="1" applyFont="1" applyFill="1" applyBorder="1" applyAlignment="1">
      <alignment horizontal="right"/>
    </xf>
    <xf numFmtId="0" fontId="5" fillId="0" borderId="11" xfId="33" applyFont="1" applyFill="1" applyBorder="1" applyAlignment="1" applyProtection="1">
      <alignment horizontal="left" wrapText="1"/>
      <protection hidden="1"/>
    </xf>
    <xf numFmtId="49" fontId="10" fillId="0" borderId="11" xfId="33" applyNumberFormat="1" applyFont="1" applyFill="1" applyBorder="1" applyAlignment="1" applyProtection="1">
      <alignment horizont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justify" vertical="top"/>
      <protection/>
    </xf>
    <xf numFmtId="49" fontId="8" fillId="0" borderId="0" xfId="0" applyNumberFormat="1" applyFont="1" applyFill="1" applyBorder="1" applyAlignment="1" applyProtection="1">
      <alignment vertical="top"/>
      <protection locked="0"/>
    </xf>
    <xf numFmtId="49" fontId="8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49" fontId="11" fillId="0" borderId="0" xfId="0" applyNumberFormat="1" applyFont="1" applyFill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wrapText="1"/>
      <protection locked="0"/>
    </xf>
    <xf numFmtId="190" fontId="7" fillId="0" borderId="11" xfId="0" applyNumberFormat="1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>
      <alignment wrapText="1"/>
    </xf>
    <xf numFmtId="190" fontId="7" fillId="0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 applyProtection="1">
      <alignment/>
      <protection locked="0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 applyProtection="1">
      <alignment wrapText="1"/>
      <protection/>
    </xf>
    <xf numFmtId="0" fontId="8" fillId="0" borderId="11" xfId="0" applyFont="1" applyBorder="1" applyAlignment="1">
      <alignment wrapText="1"/>
    </xf>
    <xf numFmtId="0" fontId="13" fillId="0" borderId="11" xfId="0" applyFont="1" applyBorder="1" applyAlignment="1">
      <alignment horizontal="justify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8" fillId="0" borderId="11" xfId="0" applyFont="1" applyBorder="1" applyAlignment="1">
      <alignment horizontal="left"/>
    </xf>
    <xf numFmtId="49" fontId="8" fillId="0" borderId="11" xfId="0" applyNumberFormat="1" applyFont="1" applyFill="1" applyBorder="1" applyAlignment="1" applyProtection="1">
      <alignment wrapText="1"/>
      <protection locked="0"/>
    </xf>
    <xf numFmtId="49" fontId="14" fillId="0" borderId="11" xfId="56" applyNumberFormat="1" applyFont="1" applyFill="1" applyBorder="1" applyAlignment="1">
      <alignment horizontal="justify" wrapText="1"/>
      <protection/>
    </xf>
    <xf numFmtId="172" fontId="7" fillId="0" borderId="11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4" fillId="0" borderId="11" xfId="34" applyNumberFormat="1" applyFont="1" applyBorder="1" applyAlignment="1" applyProtection="1">
      <alignment horizontal="left" wrapText="1"/>
      <protection/>
    </xf>
    <xf numFmtId="49" fontId="13" fillId="0" borderId="11" xfId="56" applyNumberFormat="1" applyFont="1" applyFill="1" applyBorder="1" applyAlignment="1">
      <alignment wrapText="1"/>
      <protection/>
    </xf>
    <xf numFmtId="49" fontId="13" fillId="0" borderId="11" xfId="56" applyNumberFormat="1" applyFont="1" applyFill="1" applyBorder="1" applyAlignment="1">
      <alignment horizontal="justify" wrapText="1"/>
      <protection/>
    </xf>
    <xf numFmtId="172" fontId="7" fillId="0" borderId="11" xfId="0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Border="1" applyAlignment="1">
      <alignment wrapText="1"/>
    </xf>
    <xf numFmtId="172" fontId="8" fillId="0" borderId="11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 vertical="top" wrapText="1"/>
      <protection locked="0"/>
    </xf>
    <xf numFmtId="49" fontId="11" fillId="0" borderId="0" xfId="0" applyNumberFormat="1" applyFont="1" applyFill="1" applyAlignment="1" applyProtection="1">
      <alignment horizontal="justify" vertical="top"/>
      <protection locked="0"/>
    </xf>
    <xf numFmtId="49" fontId="11" fillId="0" borderId="12" xfId="33" applyNumberFormat="1" applyFont="1" applyFill="1" applyBorder="1" applyAlignment="1" applyProtection="1">
      <alignment horizontal="center" wrapText="1"/>
      <protection hidden="1"/>
    </xf>
    <xf numFmtId="49" fontId="8" fillId="0" borderId="12" xfId="33" applyNumberFormat="1" applyFont="1" applyFill="1" applyBorder="1" applyAlignment="1" applyProtection="1">
      <alignment horizontal="center" wrapText="1"/>
      <protection hidden="1"/>
    </xf>
    <xf numFmtId="0" fontId="8" fillId="0" borderId="12" xfId="0" applyFont="1" applyBorder="1" applyAlignment="1">
      <alignment horizontal="center"/>
    </xf>
    <xf numFmtId="49" fontId="8" fillId="0" borderId="11" xfId="33" applyNumberFormat="1" applyFont="1" applyFill="1" applyBorder="1" applyAlignment="1" applyProtection="1">
      <alignment horizontal="center" wrapText="1"/>
      <protection locked="0"/>
    </xf>
    <xf numFmtId="49" fontId="8" fillId="0" borderId="12" xfId="33" applyNumberFormat="1" applyFont="1" applyFill="1" applyBorder="1" applyAlignment="1" applyProtection="1">
      <alignment horizontal="center" wrapText="1"/>
      <protection locked="0"/>
    </xf>
    <xf numFmtId="49" fontId="7" fillId="0" borderId="12" xfId="33" applyNumberFormat="1" applyFont="1" applyFill="1" applyBorder="1" applyAlignment="1" applyProtection="1">
      <alignment horizontal="center" wrapText="1"/>
      <protection hidden="1"/>
    </xf>
    <xf numFmtId="49" fontId="8" fillId="0" borderId="12" xfId="0" applyNumberFormat="1" applyFont="1" applyFill="1" applyBorder="1" applyAlignment="1" applyProtection="1">
      <alignment horizontal="center" wrapText="1"/>
      <protection locked="0"/>
    </xf>
    <xf numFmtId="49" fontId="14" fillId="0" borderId="11" xfId="56" applyNumberFormat="1" applyFont="1" applyFill="1" applyBorder="1" applyAlignment="1">
      <alignment horizontal="justify" vertical="top" wrapText="1"/>
      <protection/>
    </xf>
    <xf numFmtId="0" fontId="13" fillId="0" borderId="11" xfId="35" applyNumberFormat="1" applyFont="1" applyBorder="1" applyAlignment="1" applyProtection="1">
      <alignment horizontal="left" wrapText="1"/>
      <protection locked="0"/>
    </xf>
    <xf numFmtId="49" fontId="8" fillId="0" borderId="12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left" wrapText="1"/>
    </xf>
    <xf numFmtId="49" fontId="13" fillId="0" borderId="11" xfId="56" applyNumberFormat="1" applyFont="1" applyFill="1" applyBorder="1" applyAlignment="1">
      <alignment horizontal="justify" vertical="top" wrapText="1"/>
      <protection/>
    </xf>
    <xf numFmtId="49" fontId="8" fillId="0" borderId="11" xfId="33" applyNumberFormat="1" applyFont="1" applyFill="1" applyBorder="1" applyAlignment="1" applyProtection="1">
      <alignment wrapText="1"/>
      <protection hidden="1"/>
    </xf>
    <xf numFmtId="172" fontId="7" fillId="33" borderId="11" xfId="0" applyNumberFormat="1" applyFont="1" applyFill="1" applyBorder="1" applyAlignment="1" applyProtection="1">
      <alignment/>
      <protection locked="0"/>
    </xf>
    <xf numFmtId="172" fontId="8" fillId="33" borderId="11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wrapText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xl31" xfId="34"/>
    <cellStyle name="xl3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Доходы по новой классификации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="75" zoomScaleNormal="75" zoomScalePageLayoutView="0" workbookViewId="0" topLeftCell="A51">
      <selection activeCell="B18" sqref="B18"/>
    </sheetView>
  </sheetViews>
  <sheetFormatPr defaultColWidth="9.00390625" defaultRowHeight="12.75" outlineLevelRow="1"/>
  <cols>
    <col min="1" max="1" width="29.625" style="56" customWidth="1"/>
    <col min="2" max="2" width="83.625" style="57" customWidth="1"/>
    <col min="3" max="5" width="14.375" style="57" customWidth="1"/>
    <col min="6" max="16384" width="9.125" style="29" customWidth="1"/>
  </cols>
  <sheetData>
    <row r="1" spans="1:5" ht="15">
      <c r="A1" s="27"/>
      <c r="B1" s="27"/>
      <c r="C1" s="28"/>
      <c r="D1" s="28"/>
      <c r="E1" s="28" t="s">
        <v>74</v>
      </c>
    </row>
    <row r="2" spans="1:5" ht="15.75" customHeight="1">
      <c r="A2" s="27"/>
      <c r="B2" s="27"/>
      <c r="C2" s="28"/>
      <c r="D2" s="28"/>
      <c r="E2" s="28" t="s">
        <v>75</v>
      </c>
    </row>
    <row r="3" spans="1:5" ht="15.75" customHeight="1">
      <c r="A3" s="27"/>
      <c r="B3" s="27"/>
      <c r="C3" s="28"/>
      <c r="D3" s="28"/>
      <c r="E3" s="28" t="s">
        <v>213</v>
      </c>
    </row>
    <row r="4" spans="1:5" ht="14.25">
      <c r="A4" s="30"/>
      <c r="B4" s="30"/>
      <c r="C4" s="30"/>
      <c r="D4" s="30"/>
      <c r="E4" s="30"/>
    </row>
    <row r="5" spans="1:5" ht="41.25" customHeight="1">
      <c r="A5" s="75"/>
      <c r="B5" s="75"/>
      <c r="C5" s="75"/>
      <c r="D5" s="75"/>
      <c r="E5" s="75"/>
    </row>
    <row r="6" spans="1:5" ht="14.25" customHeight="1">
      <c r="A6" s="31"/>
      <c r="B6" s="26"/>
      <c r="C6" s="26"/>
      <c r="D6" s="26"/>
      <c r="E6" s="26"/>
    </row>
    <row r="7" spans="1:5" ht="21.75" customHeight="1">
      <c r="A7" s="76"/>
      <c r="B7" s="77" t="s">
        <v>10</v>
      </c>
      <c r="C7" s="78" t="s">
        <v>71</v>
      </c>
      <c r="D7" s="79"/>
      <c r="E7" s="80"/>
    </row>
    <row r="8" spans="1:5" ht="22.5" customHeight="1">
      <c r="A8" s="76"/>
      <c r="B8" s="77"/>
      <c r="C8" s="25" t="s">
        <v>72</v>
      </c>
      <c r="D8" s="25" t="s">
        <v>168</v>
      </c>
      <c r="E8" s="25" t="s">
        <v>194</v>
      </c>
    </row>
    <row r="9" spans="1:5" s="30" customFormat="1" ht="20.25" customHeight="1">
      <c r="A9" s="61"/>
      <c r="B9" s="32" t="s">
        <v>24</v>
      </c>
      <c r="C9" s="33">
        <f>C10+C35</f>
        <v>155682.09999999998</v>
      </c>
      <c r="D9" s="33">
        <f>D10+D35</f>
        <v>140354.7</v>
      </c>
      <c r="E9" s="33">
        <f>E10+E35</f>
        <v>139903.90000000002</v>
      </c>
    </row>
    <row r="10" spans="1:5" s="30" customFormat="1" ht="20.25" customHeight="1">
      <c r="A10" s="62" t="s">
        <v>13</v>
      </c>
      <c r="B10" s="32" t="s">
        <v>40</v>
      </c>
      <c r="C10" s="33">
        <f>C11+C21</f>
        <v>44975</v>
      </c>
      <c r="D10" s="33">
        <f>D11+D21</f>
        <v>42427</v>
      </c>
      <c r="E10" s="33">
        <f>E11+E21</f>
        <v>43406</v>
      </c>
    </row>
    <row r="11" spans="1:5" s="30" customFormat="1" ht="18" customHeight="1">
      <c r="A11" s="63"/>
      <c r="B11" s="34" t="s">
        <v>25</v>
      </c>
      <c r="C11" s="35">
        <f>C13+C17+C18+C20+C15</f>
        <v>29904</v>
      </c>
      <c r="D11" s="35">
        <f>D13+D17+D18+D20+D15</f>
        <v>32071</v>
      </c>
      <c r="E11" s="35">
        <f>E13+E17+E18+E20+E15</f>
        <v>33164</v>
      </c>
    </row>
    <row r="12" spans="1:5" s="30" customFormat="1" ht="18" customHeight="1">
      <c r="A12" s="59" t="s">
        <v>41</v>
      </c>
      <c r="B12" s="36" t="s">
        <v>42</v>
      </c>
      <c r="C12" s="35">
        <f>C13</f>
        <v>17694</v>
      </c>
      <c r="D12" s="35">
        <f>D13</f>
        <v>19754</v>
      </c>
      <c r="E12" s="35">
        <f>E13</f>
        <v>20743</v>
      </c>
    </row>
    <row r="13" spans="1:5" s="30" customFormat="1" ht="18" customHeight="1">
      <c r="A13" s="59" t="s">
        <v>27</v>
      </c>
      <c r="B13" s="36" t="s">
        <v>26</v>
      </c>
      <c r="C13" s="37">
        <v>17694</v>
      </c>
      <c r="D13" s="37">
        <v>19754</v>
      </c>
      <c r="E13" s="37">
        <v>20743</v>
      </c>
    </row>
    <row r="14" spans="1:5" s="30" customFormat="1" ht="32.25" customHeight="1">
      <c r="A14" s="59" t="s">
        <v>43</v>
      </c>
      <c r="B14" s="36" t="s">
        <v>44</v>
      </c>
      <c r="C14" s="37">
        <f>C15</f>
        <v>8360</v>
      </c>
      <c r="D14" s="37">
        <f>D15</f>
        <v>8360</v>
      </c>
      <c r="E14" s="37">
        <f>E15</f>
        <v>8360</v>
      </c>
    </row>
    <row r="15" spans="1:5" s="30" customFormat="1" ht="29.25" customHeight="1">
      <c r="A15" s="59" t="s">
        <v>33</v>
      </c>
      <c r="B15" s="36" t="s">
        <v>32</v>
      </c>
      <c r="C15" s="37">
        <v>8360</v>
      </c>
      <c r="D15" s="37">
        <v>8360</v>
      </c>
      <c r="E15" s="37">
        <v>8360</v>
      </c>
    </row>
    <row r="16" spans="1:5" s="30" customFormat="1" ht="18" customHeight="1">
      <c r="A16" s="59" t="s">
        <v>45</v>
      </c>
      <c r="B16" s="38" t="s">
        <v>46</v>
      </c>
      <c r="C16" s="37">
        <f>C17+C18</f>
        <v>3290</v>
      </c>
      <c r="D16" s="37">
        <f>D17+D18</f>
        <v>3377</v>
      </c>
      <c r="E16" s="37">
        <f>E17+E18</f>
        <v>3461</v>
      </c>
    </row>
    <row r="17" spans="1:5" s="30" customFormat="1" ht="18" customHeight="1">
      <c r="A17" s="59" t="s">
        <v>14</v>
      </c>
      <c r="B17" s="36" t="s">
        <v>15</v>
      </c>
      <c r="C17" s="37">
        <v>1020</v>
      </c>
      <c r="D17" s="37">
        <v>1060</v>
      </c>
      <c r="E17" s="37">
        <v>1100</v>
      </c>
    </row>
    <row r="18" spans="1:5" s="30" customFormat="1" ht="18" customHeight="1" outlineLevel="1">
      <c r="A18" s="59" t="s">
        <v>16</v>
      </c>
      <c r="B18" s="38" t="s">
        <v>17</v>
      </c>
      <c r="C18" s="37">
        <v>2270</v>
      </c>
      <c r="D18" s="37">
        <v>2317</v>
      </c>
      <c r="E18" s="37">
        <v>2361</v>
      </c>
    </row>
    <row r="19" spans="1:5" s="30" customFormat="1" ht="18" customHeight="1" outlineLevel="1">
      <c r="A19" s="59" t="s">
        <v>47</v>
      </c>
      <c r="B19" s="38" t="s">
        <v>48</v>
      </c>
      <c r="C19" s="37">
        <f>C20</f>
        <v>560</v>
      </c>
      <c r="D19" s="37">
        <f>D20</f>
        <v>580</v>
      </c>
      <c r="E19" s="37">
        <f>E20</f>
        <v>600</v>
      </c>
    </row>
    <row r="20" spans="1:5" s="30" customFormat="1" ht="45" customHeight="1" outlineLevel="1">
      <c r="A20" s="59" t="s">
        <v>18</v>
      </c>
      <c r="B20" s="36" t="s">
        <v>34</v>
      </c>
      <c r="C20" s="37">
        <v>560</v>
      </c>
      <c r="D20" s="37">
        <v>580</v>
      </c>
      <c r="E20" s="37">
        <v>600</v>
      </c>
    </row>
    <row r="21" spans="1:5" s="30" customFormat="1" ht="21" customHeight="1">
      <c r="A21" s="59"/>
      <c r="B21" s="34" t="s">
        <v>28</v>
      </c>
      <c r="C21" s="37">
        <f>C25+C26+C28+C30+C31+C33+C34+C23</f>
        <v>15071</v>
      </c>
      <c r="D21" s="37">
        <f>D25+D26+D28+D30+D31+D33+D34+D23</f>
        <v>10356</v>
      </c>
      <c r="E21" s="37">
        <f>E25+E26+E28+E30+E31+E33+E34+E23</f>
        <v>10242</v>
      </c>
    </row>
    <row r="22" spans="1:5" s="30" customFormat="1" ht="33.75" customHeight="1">
      <c r="A22" s="59" t="s">
        <v>58</v>
      </c>
      <c r="B22" s="36" t="s">
        <v>57</v>
      </c>
      <c r="C22" s="37">
        <f>C24+C23</f>
        <v>5208</v>
      </c>
      <c r="D22" s="37">
        <f>D24+D23</f>
        <v>5414</v>
      </c>
      <c r="E22" s="37">
        <f>E24+E23</f>
        <v>5519</v>
      </c>
    </row>
    <row r="23" spans="1:5" s="30" customFormat="1" ht="61.5" customHeight="1">
      <c r="A23" s="59" t="s">
        <v>61</v>
      </c>
      <c r="B23" s="36" t="s">
        <v>62</v>
      </c>
      <c r="C23" s="37">
        <v>8</v>
      </c>
      <c r="D23" s="37">
        <v>9</v>
      </c>
      <c r="E23" s="37">
        <v>9</v>
      </c>
    </row>
    <row r="24" spans="1:5" s="30" customFormat="1" ht="64.5" customHeight="1">
      <c r="A24" s="59" t="s">
        <v>49</v>
      </c>
      <c r="B24" s="39" t="s">
        <v>50</v>
      </c>
      <c r="C24" s="37">
        <f>C25+C26</f>
        <v>5200</v>
      </c>
      <c r="D24" s="37">
        <f>D25+D26</f>
        <v>5405</v>
      </c>
      <c r="E24" s="37">
        <f>E25+E26</f>
        <v>5510</v>
      </c>
    </row>
    <row r="25" spans="1:5" s="30" customFormat="1" ht="59.25" customHeight="1">
      <c r="A25" s="59" t="s">
        <v>180</v>
      </c>
      <c r="B25" s="40" t="s">
        <v>19</v>
      </c>
      <c r="C25" s="37">
        <v>5000</v>
      </c>
      <c r="D25" s="37">
        <v>5200</v>
      </c>
      <c r="E25" s="37">
        <v>5300</v>
      </c>
    </row>
    <row r="26" spans="1:5" s="30" customFormat="1" ht="46.5" customHeight="1">
      <c r="A26" s="59" t="s">
        <v>20</v>
      </c>
      <c r="B26" s="41" t="s">
        <v>35</v>
      </c>
      <c r="C26" s="37">
        <v>200</v>
      </c>
      <c r="D26" s="37">
        <v>205</v>
      </c>
      <c r="E26" s="37">
        <v>210</v>
      </c>
    </row>
    <row r="27" spans="1:5" s="30" customFormat="1" ht="18" customHeight="1">
      <c r="A27" s="59" t="s">
        <v>52</v>
      </c>
      <c r="B27" s="42" t="s">
        <v>51</v>
      </c>
      <c r="C27" s="37">
        <f>C28</f>
        <v>37</v>
      </c>
      <c r="D27" s="37">
        <f>D28</f>
        <v>38</v>
      </c>
      <c r="E27" s="37">
        <f>E28</f>
        <v>40</v>
      </c>
    </row>
    <row r="28" spans="1:5" s="30" customFormat="1" ht="17.25" customHeight="1">
      <c r="A28" s="59" t="s">
        <v>21</v>
      </c>
      <c r="B28" s="43" t="s">
        <v>22</v>
      </c>
      <c r="C28" s="37">
        <v>37</v>
      </c>
      <c r="D28" s="37">
        <v>38</v>
      </c>
      <c r="E28" s="37">
        <v>40</v>
      </c>
    </row>
    <row r="29" spans="1:5" s="30" customFormat="1" ht="16.5" customHeight="1">
      <c r="A29" s="59" t="s">
        <v>54</v>
      </c>
      <c r="B29" s="43" t="s">
        <v>53</v>
      </c>
      <c r="C29" s="37">
        <f>C30+C31</f>
        <v>9135</v>
      </c>
      <c r="D29" s="37">
        <f>D30+D31</f>
        <v>4200</v>
      </c>
      <c r="E29" s="37">
        <f>E30+E31</f>
        <v>3950</v>
      </c>
    </row>
    <row r="30" spans="1:5" s="30" customFormat="1" ht="31.5" customHeight="1" outlineLevel="1">
      <c r="A30" s="59" t="s">
        <v>36</v>
      </c>
      <c r="B30" s="44" t="s">
        <v>37</v>
      </c>
      <c r="C30" s="37">
        <v>4135</v>
      </c>
      <c r="D30" s="37">
        <v>200</v>
      </c>
      <c r="E30" s="37">
        <v>150</v>
      </c>
    </row>
    <row r="31" spans="1:5" s="30" customFormat="1" ht="51" customHeight="1" outlineLevel="1">
      <c r="A31" s="64" t="s">
        <v>67</v>
      </c>
      <c r="B31" s="40" t="s">
        <v>68</v>
      </c>
      <c r="C31" s="37">
        <v>5000</v>
      </c>
      <c r="D31" s="37">
        <v>4000</v>
      </c>
      <c r="E31" s="37">
        <v>3800</v>
      </c>
    </row>
    <row r="32" spans="1:5" s="30" customFormat="1" ht="21" customHeight="1">
      <c r="A32" s="64" t="s">
        <v>56</v>
      </c>
      <c r="B32" s="45" t="s">
        <v>55</v>
      </c>
      <c r="C32" s="37">
        <f>C33</f>
        <v>1</v>
      </c>
      <c r="D32" s="37">
        <f>D33</f>
        <v>1</v>
      </c>
      <c r="E32" s="37">
        <f>E33</f>
        <v>1</v>
      </c>
    </row>
    <row r="33" spans="1:5" s="30" customFormat="1" ht="32.25" customHeight="1">
      <c r="A33" s="59" t="s">
        <v>23</v>
      </c>
      <c r="B33" s="36" t="s">
        <v>38</v>
      </c>
      <c r="C33" s="37">
        <v>1</v>
      </c>
      <c r="D33" s="37">
        <v>1</v>
      </c>
      <c r="E33" s="37">
        <v>1</v>
      </c>
    </row>
    <row r="34" spans="1:5" s="30" customFormat="1" ht="15" customHeight="1">
      <c r="A34" s="62" t="s">
        <v>39</v>
      </c>
      <c r="B34" s="46" t="s">
        <v>73</v>
      </c>
      <c r="C34" s="37">
        <v>690</v>
      </c>
      <c r="D34" s="37">
        <v>703</v>
      </c>
      <c r="E34" s="37">
        <v>732</v>
      </c>
    </row>
    <row r="35" spans="1:5" s="30" customFormat="1" ht="18.75" customHeight="1">
      <c r="A35" s="62" t="s">
        <v>69</v>
      </c>
      <c r="B35" s="47" t="s">
        <v>169</v>
      </c>
      <c r="C35" s="48">
        <f>C36+C70</f>
        <v>110707.09999999999</v>
      </c>
      <c r="D35" s="48">
        <f>D36+D70</f>
        <v>97927.70000000001</v>
      </c>
      <c r="E35" s="48">
        <f>E36+E70</f>
        <v>96497.90000000001</v>
      </c>
    </row>
    <row r="36" spans="1:5" s="30" customFormat="1" ht="33" customHeight="1">
      <c r="A36" s="62" t="s">
        <v>70</v>
      </c>
      <c r="B36" s="49" t="s">
        <v>170</v>
      </c>
      <c r="C36" s="37">
        <f>C37+C49+C68+C40</f>
        <v>105707.09999999999</v>
      </c>
      <c r="D36" s="37">
        <f>D37+D49+D68+D40</f>
        <v>92927.70000000001</v>
      </c>
      <c r="E36" s="37">
        <f>E37+E49+E68+E40</f>
        <v>91497.90000000001</v>
      </c>
    </row>
    <row r="37" spans="1:5" s="30" customFormat="1" ht="19.5" customHeight="1">
      <c r="A37" s="63" t="s">
        <v>196</v>
      </c>
      <c r="B37" s="50" t="s">
        <v>171</v>
      </c>
      <c r="C37" s="48">
        <f>C38+C39</f>
        <v>20986</v>
      </c>
      <c r="D37" s="48">
        <f>D38+D39</f>
        <v>18330</v>
      </c>
      <c r="E37" s="48">
        <f>E38+E39</f>
        <v>18751</v>
      </c>
    </row>
    <row r="38" spans="1:5" s="30" customFormat="1" ht="30.75" customHeight="1">
      <c r="A38" s="60" t="s">
        <v>197</v>
      </c>
      <c r="B38" s="51" t="s">
        <v>7</v>
      </c>
      <c r="C38" s="37">
        <v>18802</v>
      </c>
      <c r="D38" s="37">
        <v>18330</v>
      </c>
      <c r="E38" s="37">
        <v>18751</v>
      </c>
    </row>
    <row r="39" spans="1:5" s="30" customFormat="1" ht="30.75" customHeight="1">
      <c r="A39" s="60" t="s">
        <v>198</v>
      </c>
      <c r="B39" s="51" t="s">
        <v>66</v>
      </c>
      <c r="C39" s="37">
        <v>2184</v>
      </c>
      <c r="D39" s="37"/>
      <c r="E39" s="37"/>
    </row>
    <row r="40" spans="1:5" s="30" customFormat="1" ht="15.75" customHeight="1">
      <c r="A40" s="59" t="s">
        <v>181</v>
      </c>
      <c r="B40" s="65" t="s">
        <v>182</v>
      </c>
      <c r="C40" s="48">
        <f>C41+C42+C43+C44</f>
        <v>11399.399999999998</v>
      </c>
      <c r="D40" s="48">
        <f>D41+D42+D43+D44</f>
        <v>8775.6</v>
      </c>
      <c r="E40" s="48">
        <f>E41+E42+E43+E44</f>
        <v>8775.6</v>
      </c>
    </row>
    <row r="41" spans="1:5" s="30" customFormat="1" ht="48" customHeight="1">
      <c r="A41" s="59" t="s">
        <v>183</v>
      </c>
      <c r="B41" s="66" t="s">
        <v>184</v>
      </c>
      <c r="C41" s="37">
        <v>9548.8</v>
      </c>
      <c r="D41" s="37">
        <v>7000</v>
      </c>
      <c r="E41" s="37">
        <v>7000</v>
      </c>
    </row>
    <row r="42" spans="1:5" s="30" customFormat="1" ht="30.75" customHeight="1">
      <c r="A42" s="67" t="s">
        <v>185</v>
      </c>
      <c r="B42" s="68" t="s">
        <v>186</v>
      </c>
      <c r="C42" s="37">
        <v>40.3</v>
      </c>
      <c r="D42" s="37">
        <v>40.3</v>
      </c>
      <c r="E42" s="37">
        <v>40.3</v>
      </c>
    </row>
    <row r="43" spans="1:5" s="30" customFormat="1" ht="48" customHeight="1">
      <c r="A43" s="67" t="s">
        <v>199</v>
      </c>
      <c r="B43" s="68" t="s">
        <v>187</v>
      </c>
      <c r="C43" s="37">
        <v>75</v>
      </c>
      <c r="D43" s="37"/>
      <c r="E43" s="37"/>
    </row>
    <row r="44" spans="1:5" s="30" customFormat="1" ht="23.25" customHeight="1">
      <c r="A44" s="59" t="s">
        <v>188</v>
      </c>
      <c r="B44" s="52" t="s">
        <v>189</v>
      </c>
      <c r="C44" s="37">
        <f>C46+C47+C48</f>
        <v>1735.3</v>
      </c>
      <c r="D44" s="37">
        <f>D46+D47+D48</f>
        <v>1735.3</v>
      </c>
      <c r="E44" s="37">
        <f>E46+E47+E48</f>
        <v>1735.3</v>
      </c>
    </row>
    <row r="45" spans="1:5" s="30" customFormat="1" ht="19.5" customHeight="1">
      <c r="A45" s="59" t="s">
        <v>190</v>
      </c>
      <c r="B45" s="69"/>
      <c r="C45" s="37"/>
      <c r="D45" s="37"/>
      <c r="E45" s="37"/>
    </row>
    <row r="46" spans="1:5" s="30" customFormat="1" ht="48" customHeight="1">
      <c r="A46" s="60"/>
      <c r="B46" s="69" t="s">
        <v>191</v>
      </c>
      <c r="C46" s="37">
        <v>1644.2</v>
      </c>
      <c r="D46" s="37">
        <v>1644.2</v>
      </c>
      <c r="E46" s="37">
        <v>1644.2</v>
      </c>
    </row>
    <row r="47" spans="1:5" s="30" customFormat="1" ht="33" customHeight="1">
      <c r="A47" s="60"/>
      <c r="B47" s="69" t="s">
        <v>192</v>
      </c>
      <c r="C47" s="37">
        <v>17.1</v>
      </c>
      <c r="D47" s="37">
        <v>17.1</v>
      </c>
      <c r="E47" s="37">
        <v>17.1</v>
      </c>
    </row>
    <row r="48" spans="1:5" s="30" customFormat="1" ht="48" customHeight="1">
      <c r="A48" s="60"/>
      <c r="B48" s="70" t="s">
        <v>193</v>
      </c>
      <c r="C48" s="37">
        <v>74</v>
      </c>
      <c r="D48" s="37">
        <v>74</v>
      </c>
      <c r="E48" s="37">
        <v>74</v>
      </c>
    </row>
    <row r="49" spans="1:5" s="30" customFormat="1" ht="21.75" customHeight="1">
      <c r="A49" s="63" t="s">
        <v>200</v>
      </c>
      <c r="B49" s="50" t="s">
        <v>172</v>
      </c>
      <c r="C49" s="48">
        <f>C50+C51+C58+C59+C60+C61+C62+C63+C64</f>
        <v>73185.7</v>
      </c>
      <c r="D49" s="48">
        <f>D50+D51+D58+D59+D60+D61+D62+D63+D64</f>
        <v>65686.1</v>
      </c>
      <c r="E49" s="48">
        <f>E50+E51+E58+E59+E60+E61+E62+E63+E64</f>
        <v>63835.3</v>
      </c>
    </row>
    <row r="50" spans="1:5" s="30" customFormat="1" ht="32.25" customHeight="1">
      <c r="A50" s="59" t="s">
        <v>201</v>
      </c>
      <c r="B50" s="52" t="s">
        <v>31</v>
      </c>
      <c r="C50" s="37">
        <v>1281.2</v>
      </c>
      <c r="D50" s="37">
        <v>1281.2</v>
      </c>
      <c r="E50" s="37">
        <v>1281.2</v>
      </c>
    </row>
    <row r="51" spans="1:5" s="30" customFormat="1" ht="31.5" customHeight="1">
      <c r="A51" s="59" t="s">
        <v>202</v>
      </c>
      <c r="B51" s="52" t="s">
        <v>8</v>
      </c>
      <c r="C51" s="37">
        <f>SUM(C53:C57)</f>
        <v>3079.8</v>
      </c>
      <c r="D51" s="37">
        <f>SUM(D53:D57)</f>
        <v>3079.8</v>
      </c>
      <c r="E51" s="37">
        <f>SUM(E53:E57)</f>
        <v>3079.8</v>
      </c>
    </row>
    <row r="52" spans="1:5" s="30" customFormat="1" ht="17.25" customHeight="1">
      <c r="A52" s="59" t="s">
        <v>0</v>
      </c>
      <c r="B52" s="52"/>
      <c r="C52" s="37"/>
      <c r="D52" s="37"/>
      <c r="E52" s="37"/>
    </row>
    <row r="53" spans="1:5" s="30" customFormat="1" ht="44.25" customHeight="1">
      <c r="A53" s="59"/>
      <c r="B53" s="52" t="s">
        <v>1</v>
      </c>
      <c r="C53" s="37">
        <v>251.3</v>
      </c>
      <c r="D53" s="37">
        <v>251.3</v>
      </c>
      <c r="E53" s="37">
        <v>251.3</v>
      </c>
    </row>
    <row r="54" spans="1:5" s="30" customFormat="1" ht="45.75" customHeight="1">
      <c r="A54" s="59"/>
      <c r="B54" s="52" t="s">
        <v>2</v>
      </c>
      <c r="C54" s="37">
        <v>296.8</v>
      </c>
      <c r="D54" s="37">
        <v>296.8</v>
      </c>
      <c r="E54" s="37">
        <v>296.8</v>
      </c>
    </row>
    <row r="55" spans="1:5" s="30" customFormat="1" ht="18.75" customHeight="1">
      <c r="A55" s="59"/>
      <c r="B55" s="52" t="s">
        <v>11</v>
      </c>
      <c r="C55" s="37">
        <v>736.8</v>
      </c>
      <c r="D55" s="37">
        <v>736.8</v>
      </c>
      <c r="E55" s="37">
        <v>736.8</v>
      </c>
    </row>
    <row r="56" spans="1:5" s="30" customFormat="1" ht="15" customHeight="1">
      <c r="A56" s="59"/>
      <c r="B56" s="52" t="s">
        <v>12</v>
      </c>
      <c r="C56" s="37">
        <v>248.4</v>
      </c>
      <c r="D56" s="37">
        <v>248.4</v>
      </c>
      <c r="E56" s="37">
        <v>248.4</v>
      </c>
    </row>
    <row r="57" spans="1:5" s="30" customFormat="1" ht="30.75" customHeight="1">
      <c r="A57" s="59"/>
      <c r="B57" s="52" t="s">
        <v>5</v>
      </c>
      <c r="C57" s="37">
        <v>1546.5</v>
      </c>
      <c r="D57" s="37">
        <v>1546.5</v>
      </c>
      <c r="E57" s="37">
        <v>1546.5</v>
      </c>
    </row>
    <row r="58" spans="1:5" s="30" customFormat="1" ht="45">
      <c r="A58" s="59" t="s">
        <v>203</v>
      </c>
      <c r="B58" s="52" t="s">
        <v>3</v>
      </c>
      <c r="C58" s="37">
        <v>4398.3</v>
      </c>
      <c r="D58" s="37">
        <v>4398.3</v>
      </c>
      <c r="E58" s="37">
        <v>4398.3</v>
      </c>
    </row>
    <row r="59" spans="1:5" s="30" customFormat="1" ht="63" customHeight="1">
      <c r="A59" s="59" t="s">
        <v>204</v>
      </c>
      <c r="B59" s="52" t="s">
        <v>9</v>
      </c>
      <c r="C59" s="37">
        <v>496.8</v>
      </c>
      <c r="D59" s="37">
        <v>496.8</v>
      </c>
      <c r="E59" s="37">
        <v>496.8</v>
      </c>
    </row>
    <row r="60" spans="1:5" s="30" customFormat="1" ht="60" customHeight="1">
      <c r="A60" s="59" t="s">
        <v>205</v>
      </c>
      <c r="B60" s="52" t="s">
        <v>63</v>
      </c>
      <c r="C60" s="37">
        <v>2010.7</v>
      </c>
      <c r="D60" s="37">
        <v>2010.7</v>
      </c>
      <c r="E60" s="37">
        <v>2010.7</v>
      </c>
    </row>
    <row r="61" spans="1:5" s="30" customFormat="1" ht="46.5" customHeight="1">
      <c r="A61" s="59" t="s">
        <v>206</v>
      </c>
      <c r="B61" s="52" t="s">
        <v>29</v>
      </c>
      <c r="C61" s="37">
        <v>646</v>
      </c>
      <c r="D61" s="37">
        <v>657.8</v>
      </c>
      <c r="E61" s="37">
        <v>687.5</v>
      </c>
    </row>
    <row r="62" spans="1:5" s="30" customFormat="1" ht="45">
      <c r="A62" s="59" t="s">
        <v>207</v>
      </c>
      <c r="B62" s="52" t="s">
        <v>173</v>
      </c>
      <c r="C62" s="37">
        <v>3.3</v>
      </c>
      <c r="D62" s="37">
        <v>3.5</v>
      </c>
      <c r="E62" s="37">
        <v>0</v>
      </c>
    </row>
    <row r="63" spans="1:5" ht="45">
      <c r="A63" s="59" t="s">
        <v>208</v>
      </c>
      <c r="B63" s="52" t="s">
        <v>30</v>
      </c>
      <c r="C63" s="37">
        <v>72.6</v>
      </c>
      <c r="D63" s="37">
        <v>72.6</v>
      </c>
      <c r="E63" s="37">
        <v>72.6</v>
      </c>
    </row>
    <row r="64" spans="1:5" ht="21.75" customHeight="1">
      <c r="A64" s="59" t="s">
        <v>209</v>
      </c>
      <c r="B64" s="52" t="s">
        <v>4</v>
      </c>
      <c r="C64" s="37">
        <f>C66+C67</f>
        <v>61197</v>
      </c>
      <c r="D64" s="37">
        <f>D66+D67</f>
        <v>53685.4</v>
      </c>
      <c r="E64" s="37">
        <f>E66+E67</f>
        <v>51808.4</v>
      </c>
    </row>
    <row r="65" spans="1:5" ht="15">
      <c r="A65" s="59" t="s">
        <v>0</v>
      </c>
      <c r="B65" s="52"/>
      <c r="C65" s="37"/>
      <c r="D65" s="37"/>
      <c r="E65" s="37"/>
    </row>
    <row r="66" spans="1:5" ht="32.25" customHeight="1">
      <c r="A66" s="58"/>
      <c r="B66" s="52" t="s">
        <v>6</v>
      </c>
      <c r="C66" s="37">
        <v>61097</v>
      </c>
      <c r="D66" s="37">
        <v>53585.4</v>
      </c>
      <c r="E66" s="37">
        <v>51708.4</v>
      </c>
    </row>
    <row r="67" spans="1:5" ht="60">
      <c r="A67" s="58"/>
      <c r="B67" s="69" t="s">
        <v>174</v>
      </c>
      <c r="C67" s="37">
        <v>100</v>
      </c>
      <c r="D67" s="37">
        <v>100</v>
      </c>
      <c r="E67" s="37">
        <v>100</v>
      </c>
    </row>
    <row r="68" spans="1:5" ht="22.5" customHeight="1">
      <c r="A68" s="63" t="s">
        <v>210</v>
      </c>
      <c r="B68" s="47" t="s">
        <v>59</v>
      </c>
      <c r="C68" s="71">
        <v>136</v>
      </c>
      <c r="D68" s="71">
        <v>136</v>
      </c>
      <c r="E68" s="71">
        <v>136</v>
      </c>
    </row>
    <row r="69" spans="1:5" ht="60">
      <c r="A69" s="59" t="s">
        <v>211</v>
      </c>
      <c r="B69" s="52" t="s">
        <v>60</v>
      </c>
      <c r="C69" s="72">
        <v>136</v>
      </c>
      <c r="D69" s="72">
        <v>136</v>
      </c>
      <c r="E69" s="72">
        <v>136</v>
      </c>
    </row>
    <row r="70" spans="1:5" ht="15.75">
      <c r="A70" s="73" t="s">
        <v>64</v>
      </c>
      <c r="B70" s="52" t="s">
        <v>179</v>
      </c>
      <c r="C70" s="53">
        <v>5000</v>
      </c>
      <c r="D70" s="53">
        <v>5000</v>
      </c>
      <c r="E70" s="53">
        <v>5000</v>
      </c>
    </row>
    <row r="71" spans="1:5" ht="15">
      <c r="A71" s="74" t="s">
        <v>212</v>
      </c>
      <c r="B71" s="54" t="s">
        <v>65</v>
      </c>
      <c r="C71" s="55">
        <v>5000</v>
      </c>
      <c r="D71" s="55">
        <v>5000</v>
      </c>
      <c r="E71" s="55">
        <v>5000</v>
      </c>
    </row>
  </sheetData>
  <sheetProtection/>
  <mergeCells count="4">
    <mergeCell ref="A5:E5"/>
    <mergeCell ref="A7:A8"/>
    <mergeCell ref="B7:B8"/>
    <mergeCell ref="C7:E7"/>
  </mergeCells>
  <printOptions/>
  <pageMargins left="0.59" right="0.39" top="0.66" bottom="0.73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BQ52"/>
  <sheetViews>
    <sheetView showZeros="0" zoomScale="87" zoomScaleNormal="87" zoomScaleSheetLayoutView="75" zoomScalePageLayoutView="0" workbookViewId="0" topLeftCell="A1">
      <selection activeCell="D8" sqref="D8"/>
    </sheetView>
  </sheetViews>
  <sheetFormatPr defaultColWidth="8.875" defaultRowHeight="12.75"/>
  <cols>
    <col min="1" max="1" width="75.625" style="5" customWidth="1"/>
    <col min="2" max="2" width="10.75390625" style="6" customWidth="1"/>
    <col min="3" max="3" width="10.625" style="6" customWidth="1"/>
    <col min="4" max="4" width="11.625" style="6" customWidth="1"/>
    <col min="5" max="5" width="11.75390625" style="6" customWidth="1"/>
    <col min="6" max="6" width="12.125" style="6" customWidth="1"/>
    <col min="7" max="7" width="5.625" style="6" customWidth="1"/>
    <col min="8" max="8" width="9.125" style="6" customWidth="1"/>
    <col min="9" max="9" width="7.75390625" style="6" customWidth="1"/>
    <col min="10" max="10" width="11.375" style="6" customWidth="1"/>
    <col min="11" max="16384" width="8.875" style="6" customWidth="1"/>
  </cols>
  <sheetData>
    <row r="1" spans="1:6" ht="38.25" customHeight="1">
      <c r="A1" s="81" t="s">
        <v>195</v>
      </c>
      <c r="B1" s="81"/>
      <c r="C1" s="81"/>
      <c r="D1" s="81"/>
      <c r="E1" s="81"/>
      <c r="F1" s="81"/>
    </row>
    <row r="2" spans="1:6" ht="15">
      <c r="A2" s="7"/>
      <c r="B2" s="8"/>
      <c r="C2" s="8"/>
      <c r="D2" s="8"/>
      <c r="E2" s="8"/>
      <c r="F2" s="8"/>
    </row>
    <row r="3" spans="1:6" ht="15">
      <c r="A3" s="7"/>
      <c r="B3" s="8"/>
      <c r="C3" s="8"/>
      <c r="D3" s="8"/>
      <c r="E3" s="8"/>
      <c r="F3" s="9"/>
    </row>
    <row r="4" spans="1:6" ht="35.25" customHeight="1">
      <c r="A4" s="82" t="s">
        <v>76</v>
      </c>
      <c r="B4" s="84" t="s">
        <v>77</v>
      </c>
      <c r="C4" s="84" t="s">
        <v>78</v>
      </c>
      <c r="D4" s="85" t="s">
        <v>79</v>
      </c>
      <c r="E4" s="85"/>
      <c r="F4" s="85"/>
    </row>
    <row r="5" spans="1:6" ht="27" customHeight="1">
      <c r="A5" s="83"/>
      <c r="B5" s="84"/>
      <c r="C5" s="84"/>
      <c r="D5" s="12" t="s">
        <v>72</v>
      </c>
      <c r="E5" s="10" t="s">
        <v>168</v>
      </c>
      <c r="F5" s="10" t="s">
        <v>194</v>
      </c>
    </row>
    <row r="6" spans="1:6" s="17" customFormat="1" ht="19.5" customHeight="1">
      <c r="A6" s="13" t="s">
        <v>80</v>
      </c>
      <c r="B6" s="14"/>
      <c r="C6" s="15"/>
      <c r="D6" s="16">
        <f>D7+D15+D18+D24+D30+D36+D39+D44+D46+D48+D51+D28</f>
        <v>158345</v>
      </c>
      <c r="E6" s="16">
        <f>E7+E15+E18+E24+E28+E30+E36+E39+E44+E48+E51</f>
        <v>143870.1</v>
      </c>
      <c r="F6" s="16">
        <f>F7+F15+F18+F24+F28+F30+F36+F39+F44+F48+F51</f>
        <v>143413</v>
      </c>
    </row>
    <row r="7" spans="1:6" s="17" customFormat="1" ht="19.5" customHeight="1">
      <c r="A7" s="13" t="s">
        <v>81</v>
      </c>
      <c r="B7" s="14" t="s">
        <v>82</v>
      </c>
      <c r="C7" s="15">
        <v>0</v>
      </c>
      <c r="D7" s="16">
        <v>20018.7</v>
      </c>
      <c r="E7" s="16">
        <v>19329.2</v>
      </c>
      <c r="F7" s="16">
        <f>F8+F10+F12+F13+F14+F9+F11</f>
        <v>19325.699999999997</v>
      </c>
    </row>
    <row r="8" spans="1:6" s="17" customFormat="1" ht="33" customHeight="1">
      <c r="A8" s="18" t="s">
        <v>83</v>
      </c>
      <c r="B8" s="1" t="s">
        <v>82</v>
      </c>
      <c r="C8" s="1" t="s">
        <v>84</v>
      </c>
      <c r="D8" s="19">
        <v>798</v>
      </c>
      <c r="E8" s="19">
        <v>798</v>
      </c>
      <c r="F8" s="19">
        <v>762</v>
      </c>
    </row>
    <row r="9" spans="1:6" s="17" customFormat="1" ht="46.5" customHeight="1">
      <c r="A9" s="18" t="s">
        <v>85</v>
      </c>
      <c r="B9" s="1" t="s">
        <v>82</v>
      </c>
      <c r="C9" s="1" t="s">
        <v>86</v>
      </c>
      <c r="D9" s="19">
        <v>10</v>
      </c>
      <c r="E9" s="19">
        <v>10</v>
      </c>
      <c r="F9" s="19">
        <v>10</v>
      </c>
    </row>
    <row r="10" spans="1:6" ht="43.5" customHeight="1">
      <c r="A10" s="18" t="s">
        <v>87</v>
      </c>
      <c r="B10" s="1" t="s">
        <v>82</v>
      </c>
      <c r="C10" s="1" t="s">
        <v>88</v>
      </c>
      <c r="D10" s="19">
        <v>8167</v>
      </c>
      <c r="E10" s="19">
        <v>7958</v>
      </c>
      <c r="F10" s="19">
        <v>7958</v>
      </c>
    </row>
    <row r="11" spans="1:6" ht="18.75" customHeight="1">
      <c r="A11" s="20" t="s">
        <v>175</v>
      </c>
      <c r="B11" s="1" t="s">
        <v>82</v>
      </c>
      <c r="C11" s="1" t="s">
        <v>176</v>
      </c>
      <c r="D11" s="19">
        <v>3.5</v>
      </c>
      <c r="E11" s="19">
        <v>3.5</v>
      </c>
      <c r="F11" s="19"/>
    </row>
    <row r="12" spans="1:6" ht="31.5" customHeight="1">
      <c r="A12" s="18" t="s">
        <v>89</v>
      </c>
      <c r="B12" s="1" t="s">
        <v>82</v>
      </c>
      <c r="C12" s="1" t="s">
        <v>90</v>
      </c>
      <c r="D12" s="19">
        <v>2744.5</v>
      </c>
      <c r="E12" s="19">
        <v>2658.8</v>
      </c>
      <c r="F12" s="19">
        <v>2658.8</v>
      </c>
    </row>
    <row r="13" spans="1:6" ht="15" customHeight="1">
      <c r="A13" s="18" t="s">
        <v>91</v>
      </c>
      <c r="B13" s="1" t="s">
        <v>82</v>
      </c>
      <c r="C13" s="1" t="s">
        <v>92</v>
      </c>
      <c r="D13" s="19">
        <v>30</v>
      </c>
      <c r="E13" s="19">
        <v>30</v>
      </c>
      <c r="F13" s="19">
        <v>30</v>
      </c>
    </row>
    <row r="14" spans="1:6" ht="19.5" customHeight="1">
      <c r="A14" s="18" t="s">
        <v>93</v>
      </c>
      <c r="B14" s="1" t="s">
        <v>82</v>
      </c>
      <c r="C14" s="1" t="s">
        <v>94</v>
      </c>
      <c r="D14" s="19">
        <v>8265.9</v>
      </c>
      <c r="E14" s="19">
        <v>7906.9</v>
      </c>
      <c r="F14" s="19">
        <v>7906.9</v>
      </c>
    </row>
    <row r="15" spans="1:6" ht="14.25" customHeight="1">
      <c r="A15" s="13" t="s">
        <v>95</v>
      </c>
      <c r="B15" s="14" t="s">
        <v>96</v>
      </c>
      <c r="C15" s="11">
        <v>0</v>
      </c>
      <c r="D15" s="16">
        <f>D16+D17</f>
        <v>666</v>
      </c>
      <c r="E15" s="16">
        <f>E16+E17</f>
        <v>677.8</v>
      </c>
      <c r="F15" s="16">
        <f>F16+F17</f>
        <v>707.5</v>
      </c>
    </row>
    <row r="16" spans="1:69" ht="15" customHeight="1">
      <c r="A16" s="18" t="s">
        <v>97</v>
      </c>
      <c r="B16" s="1" t="s">
        <v>96</v>
      </c>
      <c r="C16" s="1" t="s">
        <v>98</v>
      </c>
      <c r="D16" s="19">
        <v>646</v>
      </c>
      <c r="E16" s="19">
        <v>657.8</v>
      </c>
      <c r="F16" s="19">
        <v>687.5</v>
      </c>
      <c r="BO16" s="8"/>
      <c r="BP16" s="8"/>
      <c r="BQ16" s="8"/>
    </row>
    <row r="17" spans="1:69" ht="15">
      <c r="A17" s="18" t="s">
        <v>99</v>
      </c>
      <c r="B17" s="1" t="s">
        <v>96</v>
      </c>
      <c r="C17" s="1" t="s">
        <v>100</v>
      </c>
      <c r="D17" s="19">
        <v>20</v>
      </c>
      <c r="E17" s="19">
        <v>20</v>
      </c>
      <c r="F17" s="19">
        <v>20</v>
      </c>
      <c r="BO17" s="8"/>
      <c r="BP17" s="8"/>
      <c r="BQ17" s="8"/>
    </row>
    <row r="18" spans="1:69" ht="15.75">
      <c r="A18" s="13" t="s">
        <v>101</v>
      </c>
      <c r="B18" s="14" t="s">
        <v>102</v>
      </c>
      <c r="C18" s="11">
        <v>0</v>
      </c>
      <c r="D18" s="16">
        <f>D20+D21+D23+D22+D19</f>
        <v>18658.8</v>
      </c>
      <c r="E18" s="16">
        <v>16030</v>
      </c>
      <c r="F18" s="16">
        <f>F20+F21+F23+F22+F19</f>
        <v>16030</v>
      </c>
      <c r="BO18" s="8"/>
      <c r="BP18" s="8"/>
      <c r="BQ18" s="8"/>
    </row>
    <row r="19" spans="1:69" ht="15">
      <c r="A19" s="18" t="s">
        <v>177</v>
      </c>
      <c r="B19" s="1" t="s">
        <v>102</v>
      </c>
      <c r="C19" s="1" t="s">
        <v>178</v>
      </c>
      <c r="D19" s="19">
        <v>20</v>
      </c>
      <c r="E19" s="19">
        <v>20</v>
      </c>
      <c r="F19" s="19">
        <v>20</v>
      </c>
      <c r="BO19" s="8"/>
      <c r="BP19" s="8"/>
      <c r="BQ19" s="8"/>
    </row>
    <row r="20" spans="1:69" ht="15">
      <c r="A20" s="18" t="s">
        <v>103</v>
      </c>
      <c r="B20" s="1" t="s">
        <v>102</v>
      </c>
      <c r="C20" s="1" t="s">
        <v>104</v>
      </c>
      <c r="D20" s="19">
        <v>50</v>
      </c>
      <c r="E20" s="19"/>
      <c r="F20" s="19">
        <v>0</v>
      </c>
      <c r="BO20" s="8"/>
      <c r="BP20" s="8"/>
      <c r="BQ20" s="8"/>
    </row>
    <row r="21" spans="1:6" ht="15">
      <c r="A21" s="18" t="s">
        <v>105</v>
      </c>
      <c r="B21" s="1" t="s">
        <v>102</v>
      </c>
      <c r="C21" s="1" t="s">
        <v>106</v>
      </c>
      <c r="D21" s="19">
        <v>600</v>
      </c>
      <c r="E21" s="19">
        <v>600</v>
      </c>
      <c r="F21" s="19">
        <v>600</v>
      </c>
    </row>
    <row r="22" spans="1:6" ht="15.75" customHeight="1">
      <c r="A22" s="18" t="s">
        <v>107</v>
      </c>
      <c r="B22" s="1" t="s">
        <v>102</v>
      </c>
      <c r="C22" s="1" t="s">
        <v>108</v>
      </c>
      <c r="D22" s="19">
        <v>17908.8</v>
      </c>
      <c r="E22" s="19">
        <v>15360</v>
      </c>
      <c r="F22" s="19">
        <v>15360</v>
      </c>
    </row>
    <row r="23" spans="1:6" ht="15.75" customHeight="1">
      <c r="A23" s="18" t="s">
        <v>109</v>
      </c>
      <c r="B23" s="1" t="s">
        <v>102</v>
      </c>
      <c r="C23" s="1" t="s">
        <v>110</v>
      </c>
      <c r="D23" s="19">
        <v>80</v>
      </c>
      <c r="E23" s="19">
        <v>60</v>
      </c>
      <c r="F23" s="19">
        <v>50</v>
      </c>
    </row>
    <row r="24" spans="1:6" ht="15.75" customHeight="1">
      <c r="A24" s="13" t="s">
        <v>111</v>
      </c>
      <c r="B24" s="14" t="s">
        <v>112</v>
      </c>
      <c r="C24" s="14">
        <v>0</v>
      </c>
      <c r="D24" s="16">
        <f>D25+D26+D27</f>
        <v>1158.6</v>
      </c>
      <c r="E24" s="16">
        <f>E25+E26+E27</f>
        <v>965</v>
      </c>
      <c r="F24" s="16">
        <f>F25+F26+F27</f>
        <v>965</v>
      </c>
    </row>
    <row r="25" spans="1:6" ht="15.75" customHeight="1">
      <c r="A25" s="18" t="s">
        <v>113</v>
      </c>
      <c r="B25" s="1" t="s">
        <v>112</v>
      </c>
      <c r="C25" s="1" t="s">
        <v>114</v>
      </c>
      <c r="D25" s="19">
        <v>60</v>
      </c>
      <c r="E25" s="19">
        <v>50</v>
      </c>
      <c r="F25" s="19">
        <v>50</v>
      </c>
    </row>
    <row r="26" spans="1:6" ht="15.75" customHeight="1">
      <c r="A26" s="18" t="s">
        <v>115</v>
      </c>
      <c r="B26" s="1" t="s">
        <v>112</v>
      </c>
      <c r="C26" s="1" t="s">
        <v>116</v>
      </c>
      <c r="D26" s="19">
        <v>780</v>
      </c>
      <c r="E26" s="19">
        <v>780</v>
      </c>
      <c r="F26" s="19">
        <v>780</v>
      </c>
    </row>
    <row r="27" spans="1:6" ht="15.75" customHeight="1">
      <c r="A27" s="18" t="s">
        <v>117</v>
      </c>
      <c r="B27" s="1" t="s">
        <v>112</v>
      </c>
      <c r="C27" s="1" t="s">
        <v>118</v>
      </c>
      <c r="D27" s="19">
        <v>318.6</v>
      </c>
      <c r="E27" s="19">
        <v>135</v>
      </c>
      <c r="F27" s="19">
        <v>135</v>
      </c>
    </row>
    <row r="28" spans="1:6" ht="15.75" customHeight="1">
      <c r="A28" s="13" t="s">
        <v>119</v>
      </c>
      <c r="B28" s="3" t="s">
        <v>120</v>
      </c>
      <c r="C28" s="3"/>
      <c r="D28" s="16">
        <v>20</v>
      </c>
      <c r="E28" s="16">
        <v>20</v>
      </c>
      <c r="F28" s="16">
        <v>20</v>
      </c>
    </row>
    <row r="29" spans="1:6" ht="15.75" customHeight="1">
      <c r="A29" s="20" t="s">
        <v>121</v>
      </c>
      <c r="B29" s="1" t="s">
        <v>120</v>
      </c>
      <c r="C29" s="1" t="s">
        <v>122</v>
      </c>
      <c r="D29" s="19">
        <v>20</v>
      </c>
      <c r="E29" s="19">
        <v>20</v>
      </c>
      <c r="F29" s="19">
        <v>20</v>
      </c>
    </row>
    <row r="30" spans="1:6" ht="15" customHeight="1">
      <c r="A30" s="13" t="s">
        <v>123</v>
      </c>
      <c r="B30" s="14" t="s">
        <v>124</v>
      </c>
      <c r="C30" s="14">
        <v>0</v>
      </c>
      <c r="D30" s="16">
        <f>SUM(D31:D35)</f>
        <v>101243.8</v>
      </c>
      <c r="E30" s="16">
        <f>SUM(E31:E35)</f>
        <v>89202.2</v>
      </c>
      <c r="F30" s="16">
        <f>SUM(F31:F35)</f>
        <v>87035.2</v>
      </c>
    </row>
    <row r="31" spans="1:6" ht="15">
      <c r="A31" s="18" t="s">
        <v>125</v>
      </c>
      <c r="B31" s="1" t="s">
        <v>124</v>
      </c>
      <c r="C31" s="1" t="s">
        <v>126</v>
      </c>
      <c r="D31" s="21">
        <v>15024</v>
      </c>
      <c r="E31" s="21">
        <v>13721.1</v>
      </c>
      <c r="F31" s="21">
        <v>13509.4</v>
      </c>
    </row>
    <row r="32" spans="1:6" ht="15">
      <c r="A32" s="18" t="s">
        <v>127</v>
      </c>
      <c r="B32" s="1" t="s">
        <v>124</v>
      </c>
      <c r="C32" s="1" t="s">
        <v>128</v>
      </c>
      <c r="D32" s="22">
        <v>78600.6</v>
      </c>
      <c r="E32" s="22">
        <v>68290.9</v>
      </c>
      <c r="F32" s="22">
        <v>66335.6</v>
      </c>
    </row>
    <row r="33" spans="1:6" ht="15">
      <c r="A33" s="18" t="s">
        <v>129</v>
      </c>
      <c r="B33" s="1" t="s">
        <v>124</v>
      </c>
      <c r="C33" s="1" t="s">
        <v>130</v>
      </c>
      <c r="D33" s="22">
        <v>5580</v>
      </c>
      <c r="E33" s="22">
        <v>5292</v>
      </c>
      <c r="F33" s="22">
        <v>5292</v>
      </c>
    </row>
    <row r="34" spans="1:6" ht="15">
      <c r="A34" s="18" t="s">
        <v>131</v>
      </c>
      <c r="B34" s="1" t="s">
        <v>124</v>
      </c>
      <c r="C34" s="1" t="s">
        <v>132</v>
      </c>
      <c r="D34" s="19">
        <v>304.2</v>
      </c>
      <c r="E34" s="19">
        <v>274.2</v>
      </c>
      <c r="F34" s="19">
        <v>274.2</v>
      </c>
    </row>
    <row r="35" spans="1:6" ht="15" customHeight="1">
      <c r="A35" s="18" t="s">
        <v>133</v>
      </c>
      <c r="B35" s="1" t="s">
        <v>124</v>
      </c>
      <c r="C35" s="1" t="s">
        <v>134</v>
      </c>
      <c r="D35" s="19">
        <v>1735</v>
      </c>
      <c r="E35" s="19">
        <v>1624</v>
      </c>
      <c r="F35" s="19">
        <v>1624</v>
      </c>
    </row>
    <row r="36" spans="1:6" ht="15.75">
      <c r="A36" s="13" t="s">
        <v>135</v>
      </c>
      <c r="B36" s="14" t="s">
        <v>136</v>
      </c>
      <c r="C36" s="14">
        <v>0</v>
      </c>
      <c r="D36" s="16">
        <f>D37+D38</f>
        <v>6693</v>
      </c>
      <c r="E36" s="16">
        <f>E37+E38</f>
        <v>6192</v>
      </c>
      <c r="F36" s="16">
        <f>F37+F38</f>
        <v>6192</v>
      </c>
    </row>
    <row r="37" spans="1:6" ht="15">
      <c r="A37" s="18" t="s">
        <v>137</v>
      </c>
      <c r="B37" s="1" t="s">
        <v>136</v>
      </c>
      <c r="C37" s="1" t="s">
        <v>138</v>
      </c>
      <c r="D37" s="19">
        <v>5947</v>
      </c>
      <c r="E37" s="19">
        <v>5460</v>
      </c>
      <c r="F37" s="19">
        <v>5460</v>
      </c>
    </row>
    <row r="38" spans="1:6" ht="15">
      <c r="A38" s="18" t="s">
        <v>139</v>
      </c>
      <c r="B38" s="1" t="s">
        <v>136</v>
      </c>
      <c r="C38" s="1" t="s">
        <v>140</v>
      </c>
      <c r="D38" s="19">
        <v>746</v>
      </c>
      <c r="E38" s="19">
        <v>732</v>
      </c>
      <c r="F38" s="19">
        <v>732</v>
      </c>
    </row>
    <row r="39" spans="1:6" ht="15.75">
      <c r="A39" s="13" t="s">
        <v>141</v>
      </c>
      <c r="B39" s="14" t="s">
        <v>142</v>
      </c>
      <c r="C39" s="14">
        <v>0</v>
      </c>
      <c r="D39" s="16">
        <f>D40+D41+D42+D43</f>
        <v>8219.5</v>
      </c>
      <c r="E39" s="16">
        <f>E40+E41+E42+E43</f>
        <v>8139.5</v>
      </c>
      <c r="F39" s="16">
        <f>F40+F41+F42+F43</f>
        <v>8139.5</v>
      </c>
    </row>
    <row r="40" spans="1:6" ht="17.25" customHeight="1">
      <c r="A40" s="23" t="s">
        <v>143</v>
      </c>
      <c r="B40" s="4" t="s">
        <v>142</v>
      </c>
      <c r="C40" s="4" t="s">
        <v>144</v>
      </c>
      <c r="D40" s="19">
        <v>126</v>
      </c>
      <c r="E40" s="19">
        <v>126</v>
      </c>
      <c r="F40" s="19">
        <v>126</v>
      </c>
    </row>
    <row r="41" spans="1:6" ht="14.25" customHeight="1">
      <c r="A41" s="18" t="s">
        <v>145</v>
      </c>
      <c r="B41" s="1" t="s">
        <v>142</v>
      </c>
      <c r="C41" s="1" t="s">
        <v>146</v>
      </c>
      <c r="D41" s="19">
        <v>148</v>
      </c>
      <c r="E41" s="19">
        <v>108</v>
      </c>
      <c r="F41" s="19">
        <v>108</v>
      </c>
    </row>
    <row r="42" spans="1:6" ht="18" customHeight="1">
      <c r="A42" s="18" t="s">
        <v>147</v>
      </c>
      <c r="B42" s="1" t="s">
        <v>142</v>
      </c>
      <c r="C42" s="1" t="s">
        <v>148</v>
      </c>
      <c r="D42" s="19">
        <v>7208.7</v>
      </c>
      <c r="E42" s="19">
        <v>7168.7</v>
      </c>
      <c r="F42" s="19">
        <v>7168.7</v>
      </c>
    </row>
    <row r="43" spans="1:6" ht="18" customHeight="1">
      <c r="A43" s="18" t="s">
        <v>149</v>
      </c>
      <c r="B43" s="1" t="s">
        <v>142</v>
      </c>
      <c r="C43" s="1" t="s">
        <v>150</v>
      </c>
      <c r="D43" s="19">
        <v>736.8</v>
      </c>
      <c r="E43" s="19">
        <v>736.8</v>
      </c>
      <c r="F43" s="19">
        <v>736.8</v>
      </c>
    </row>
    <row r="44" spans="1:6" ht="15.75" customHeight="1">
      <c r="A44" s="13" t="s">
        <v>151</v>
      </c>
      <c r="B44" s="3" t="s">
        <v>152</v>
      </c>
      <c r="C44" s="1"/>
      <c r="D44" s="16">
        <v>70</v>
      </c>
      <c r="E44" s="16">
        <v>75</v>
      </c>
      <c r="F44" s="16">
        <v>80</v>
      </c>
    </row>
    <row r="45" spans="1:6" ht="18" customHeight="1">
      <c r="A45" s="18" t="s">
        <v>153</v>
      </c>
      <c r="B45" s="1" t="s">
        <v>152</v>
      </c>
      <c r="C45" s="1" t="s">
        <v>154</v>
      </c>
      <c r="D45" s="19">
        <v>70</v>
      </c>
      <c r="E45" s="19">
        <v>75</v>
      </c>
      <c r="F45" s="19">
        <v>80</v>
      </c>
    </row>
    <row r="46" spans="1:6" ht="14.25" customHeight="1">
      <c r="A46" s="13" t="s">
        <v>155</v>
      </c>
      <c r="B46" s="3" t="s">
        <v>156</v>
      </c>
      <c r="C46" s="1"/>
      <c r="D46" s="16">
        <v>0.1</v>
      </c>
      <c r="E46" s="16"/>
      <c r="F46" s="16"/>
    </row>
    <row r="47" spans="1:6" ht="30" customHeight="1">
      <c r="A47" s="18" t="s">
        <v>157</v>
      </c>
      <c r="B47" s="1" t="s">
        <v>156</v>
      </c>
      <c r="C47" s="1" t="s">
        <v>158</v>
      </c>
      <c r="D47" s="19">
        <v>0.1</v>
      </c>
      <c r="E47" s="19"/>
      <c r="F47" s="19"/>
    </row>
    <row r="48" spans="1:6" ht="47.25">
      <c r="A48" s="13" t="s">
        <v>159</v>
      </c>
      <c r="B48" s="3" t="s">
        <v>160</v>
      </c>
      <c r="C48" s="1"/>
      <c r="D48" s="16">
        <f>SUM(D49:D50)</f>
        <v>1596.5</v>
      </c>
      <c r="E48" s="16">
        <f>SUM(E49:E50)</f>
        <v>1546.5</v>
      </c>
      <c r="F48" s="16">
        <f>SUM(F49:F50)</f>
        <v>1546.5</v>
      </c>
    </row>
    <row r="49" spans="1:6" ht="30">
      <c r="A49" s="18" t="s">
        <v>161</v>
      </c>
      <c r="B49" s="1" t="s">
        <v>160</v>
      </c>
      <c r="C49" s="1" t="s">
        <v>162</v>
      </c>
      <c r="D49" s="19">
        <v>1546.5</v>
      </c>
      <c r="E49" s="19">
        <v>1546.5</v>
      </c>
      <c r="F49" s="19">
        <v>1546.5</v>
      </c>
    </row>
    <row r="50" spans="1:6" ht="15">
      <c r="A50" s="18" t="s">
        <v>163</v>
      </c>
      <c r="B50" s="1" t="s">
        <v>160</v>
      </c>
      <c r="C50" s="1" t="s">
        <v>164</v>
      </c>
      <c r="D50" s="19">
        <v>50</v>
      </c>
      <c r="E50" s="19"/>
      <c r="F50" s="19"/>
    </row>
    <row r="51" spans="1:6" ht="15.75">
      <c r="A51" s="13" t="s">
        <v>165</v>
      </c>
      <c r="B51" s="24" t="s">
        <v>166</v>
      </c>
      <c r="C51" s="2"/>
      <c r="D51" s="16"/>
      <c r="E51" s="16">
        <v>1692.9</v>
      </c>
      <c r="F51" s="16">
        <v>3371.6</v>
      </c>
    </row>
    <row r="52" spans="1:6" ht="15">
      <c r="A52" s="20" t="s">
        <v>165</v>
      </c>
      <c r="B52" s="2" t="s">
        <v>166</v>
      </c>
      <c r="C52" s="2" t="s">
        <v>167</v>
      </c>
      <c r="D52" s="19"/>
      <c r="E52" s="19">
        <v>1692.9</v>
      </c>
      <c r="F52" s="19">
        <v>3371.6</v>
      </c>
    </row>
  </sheetData>
  <sheetProtection/>
  <autoFilter ref="A4:C45"/>
  <mergeCells count="5">
    <mergeCell ref="A1:F1"/>
    <mergeCell ref="A4:A5"/>
    <mergeCell ref="B4:B5"/>
    <mergeCell ref="C4:C5"/>
    <mergeCell ref="D4:F4"/>
  </mergeCells>
  <printOptions/>
  <pageMargins left="0.4330708661417323" right="0.2362204724409449" top="0.38" bottom="0.31496062992125984" header="0.2362204724409449" footer="0.15748031496062992"/>
  <pageSetup blackAndWhite="1" fitToHeight="1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Катерина</cp:lastModifiedBy>
  <cp:lastPrinted>2019-11-06T06:45:01Z</cp:lastPrinted>
  <dcterms:created xsi:type="dcterms:W3CDTF">2005-12-12T13:04:04Z</dcterms:created>
  <dcterms:modified xsi:type="dcterms:W3CDTF">2020-01-29T08:16:12Z</dcterms:modified>
  <cp:category/>
  <cp:version/>
  <cp:contentType/>
  <cp:contentStatus/>
</cp:coreProperties>
</file>